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42" documentId="13_ncr:1_{F6CB121F-512D-4AA6-A0C1-0FB36C537598}" xr6:coauthVersionLast="47" xr6:coauthVersionMax="47" xr10:uidLastSave="{1BE2A0FE-A0DC-4DA4-9373-0F7D4542D51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L7" i="6"/>
  <c r="L8" i="6"/>
  <c r="L9" i="6"/>
  <c r="L10" i="6"/>
  <c r="L11" i="6"/>
  <c r="L12" i="6"/>
  <c r="L13" i="6"/>
  <c r="L14" i="6"/>
  <c r="L15" i="6"/>
  <c r="L16" i="6"/>
  <c r="L17" i="6"/>
  <c r="I7" i="6"/>
  <c r="J7" i="6"/>
  <c r="I8" i="6"/>
  <c r="J8" i="6"/>
  <c r="I9" i="6"/>
  <c r="J9" i="6"/>
  <c r="I10" i="6"/>
  <c r="J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I11" i="6"/>
  <c r="J11" i="6"/>
  <c r="B12" i="6"/>
  <c r="I12" i="6"/>
  <c r="J12" i="6"/>
  <c r="B13" i="6"/>
  <c r="I13" i="6"/>
  <c r="J13" i="6"/>
  <c r="B14" i="6"/>
  <c r="I14" i="6"/>
  <c r="J14" i="6"/>
  <c r="B15" i="6"/>
  <c r="I15" i="6"/>
  <c r="J15" i="6"/>
  <c r="B16" i="6"/>
  <c r="I16" i="6"/>
  <c r="J16" i="6"/>
  <c r="B17" i="6"/>
  <c r="I17" i="6"/>
  <c r="J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<sst xmlns="http://schemas.openxmlformats.org/spreadsheetml/2006/main" count="178580" uniqueCount="39069">
  <si>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</si>
  <si>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</si>
  <si>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</si>
  <si>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</si>
  <si>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</si>
  <si>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</si>
  <si>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</si>
  <si>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</si>
  <si>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</si>
  <si>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</si>
  <si>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</si>
  <si>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</si>
  <si>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</si>
  <si>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</si>
  <si>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</si>
  <si>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</si>
  <si>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</si>
  <si>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</si>
  <si>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</si>
  <si>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</si>
  <si>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</si>
  <si>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</si>
  <si>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</si>
  <si>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</si>
  <si>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</si>
  <si>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</si>
  <si>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</si>
  <si>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</si>
  <si>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</si>
  <si>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</si>
  <si>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</si>
  <si>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</si>
  <si>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</si>
  <si>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</si>
  <si>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</si>
  <si>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</si>
  <si>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</si>
  <si>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</si>
  <si>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</si>
  <si>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</si>
  <si>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</si>
  <si>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</si>
  <si>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</si>
  <si>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</si>
  <si>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</si>
  <si>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</si>
  <si>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</si>
  <si>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</si>
  <si>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</si>
  <si>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</si>
  <si>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</si>
  <si>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</si>
  <si>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</si>
  <si>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</si>
  <si>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</si>
  <si>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</si>
  <si>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</si>
  <si>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</si>
  <si>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</si>
  <si>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</si>
  <si>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</si>
  <si>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</si>
  <si>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</si>
  <si>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</si>
  <si>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</si>
  <si>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</si>
  <si>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</si>
  <si>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</si>
  <si>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</si>
  <si>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</si>
  <si>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</si>
  <si>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</si>
  <si>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</si>
  <si>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</si>
  <si>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</si>
  <si>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</si>
  <si>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</si>
  <si>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</si>
  <si>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</si>
  <si>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</si>
  <si>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</si>
  <si>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</si>
  <si>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</si>
  <si>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</si>
  <si>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</si>
  <si>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</si>
  <si>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</si>
  <si>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</si>
  <si>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</si>
  <si>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</si>
  <si>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</si>
  <si>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</si>
  <si>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</si>
  <si>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</si>
  <si>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</si>
  <si>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</si>
  <si>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</si>
  <si>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</si>
  <si>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</si>
  <si>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</si>
  <si>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</si>
  <si>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</si>
  <si>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</si>
  <si>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</si>
  <si>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</si>
  <si>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</si>
  <si>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</si>
  <si>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</si>
  <si>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</si>
  <si>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</si>
  <si>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</si>
  <si>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</si>
  <si>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</si>
  <si>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</si>
  <si>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</si>
  <si>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</si>
  <si>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</si>
  <si>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</si>
  <si>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</si>
  <si>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</si>
  <si>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</si>
  <si>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</si>
  <si>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</si>
  <si>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</si>
  <si>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</si>
  <si>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</si>
  <si>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</si>
  <si>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</si>
  <si>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</si>
  <si>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</si>
  <si>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</si>
  <si>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</si>
  <si>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</si>
  <si>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</si>
  <si>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</si>
  <si>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</si>
  <si>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</si>
  <si>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</si>
  <si>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</si>
  <si>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</si>
  <si>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</si>
  <si>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</si>
  <si>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</si>
  <si>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</si>
  <si>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</si>
  <si>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</si>
  <si>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</si>
  <si>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</si>
  <si>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</si>
  <si>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</si>
  <si>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</si>
  <si>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</si>
  <si>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</si>
  <si>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</si>
  <si>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</si>
  <si>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</si>
  <si>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</si>
  <si>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</si>
  <si>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</si>
  <si>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</si>
  <si>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</si>
  <si>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</si>
  <si>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</si>
  <si>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</si>
  <si>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</si>
  <si>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</si>
  <si>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</si>
  <si>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</si>
  <si>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</si>
  <si>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</si>
  <si>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</si>
  <si>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</si>
  <si>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</si>
  <si>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</si>
  <si>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</si>
  <si>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</si>
  <si>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</si>
  <si>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</si>
  <si>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</si>
  <si>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</si>
  <si>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</si>
  <si>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</si>
  <si>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</si>
  <si>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</si>
  <si>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</si>
  <si>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</si>
  <si>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</si>
  <si>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</si>
  <si>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</si>
  <si>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</si>
  <si>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</si>
  <si>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</si>
  <si>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</si>
  <si>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</si>
  <si>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</si>
  <si>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</si>
  <si>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</si>
  <si>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</si>
  <si>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</si>
  <si>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</si>
  <si>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</si>
  <si>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</si>
  <si>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</si>
  <si>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</si>
  <si>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</si>
  <si>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</si>
  <si>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</si>
  <si>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</si>
  <si>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</si>
  <si>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</si>
  <si>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</si>
  <si>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</si>
  <si>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</si>
  <si>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</si>
  <si>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</si>
  <si>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</si>
  <si>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</si>
  <si>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</si>
  <si>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</si>
  <si>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</si>
  <si>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</si>
  <si>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</si>
  <si>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</si>
  <si>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</si>
  <si>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</si>
  <si>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</si>
  <si>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</si>
  <si>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</si>
  <si>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</si>
  <si>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</si>
  <si>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</si>
  <si>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</si>
  <si>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</si>
  <si>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</si>
  <si>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</si>
  <si>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</si>
  <si>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</si>
  <si>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</si>
  <si>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</si>
  <si>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</si>
  <si>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</si>
  <si>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</si>
  <si>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</si>
  <si>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</si>
  <si>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</si>
  <si>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</si>
  <si>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</si>
  <si>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</si>
  <si>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</si>
  <si>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</si>
  <si>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</si>
  <si>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</si>
  <si>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</si>
  <si>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</si>
  <si>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</si>
  <si>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</si>
  <si>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</si>
  <si>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</si>
  <si>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</si>
  <si>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</si>
  <si>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</si>
  <si>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</si>
  <si>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</si>
  <si>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</si>
  <si>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</si>
  <si>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</si>
  <si>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</si>
  <si>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</si>
  <si>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</si>
  <si>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</si>
  <si>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</si>
  <si>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</si>
  <si>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</si>
  <si>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</si>
  <si>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</si>
  <si>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</si>
  <si>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</si>
  <si>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</si>
  <si>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</si>
  <si>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</si>
  <si>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</si>
  <si>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</si>
  <si>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</si>
  <si>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</si>
  <si>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</si>
  <si>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</si>
  <si>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</si>
  <si>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</si>
  <si>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</si>
  <si>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</si>
  <si>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</si>
  <si>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</si>
  <si>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</si>
  <si>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</si>
  <si>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</si>
  <si>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</si>
  <si>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</si>
  <si>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</si>
  <si>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</si>
  <si>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</si>
  <si>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</si>
  <si>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</si>
  <si>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</si>
  <si>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</si>
  <si>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</si>
  <si>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</si>
  <si>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</si>
  <si>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</si>
  <si>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</si>
  <si>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</si>
  <si>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</si>
  <si>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</si>
  <si>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</si>
  <si>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</si>
  <si>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</si>
  <si>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</si>
  <si>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</si>
  <si>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</si>
  <si>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</si>
  <si>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</si>
  <si>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</si>
  <si>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</si>
  <si>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</si>
  <si>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</si>
  <si>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</si>
  <si>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</si>
  <si>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</si>
  <si>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</si>
  <si>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</si>
  <si>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</si>
  <si>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</si>
  <si>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</si>
  <si>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</si>
  <si>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</si>
  <si>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</si>
  <si>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</si>
  <si>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</si>
  <si>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</si>
  <si>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</si>
  <si>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</si>
  <si>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</si>
  <si>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</si>
  <si>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</si>
  <si>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</si>
  <si>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</si>
  <si>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</si>
  <si>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</si>
  <si>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</si>
  <si>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</si>
  <si>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</si>
  <si>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</si>
  <si>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</si>
  <si>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</si>
  <si>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</si>
  <si>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</si>
  <si>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</si>
  <si>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</si>
  <si>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</si>
  <si>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</si>
  <si>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</si>
  <si>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</si>
  <si>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</si>
  <si>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</si>
  <si>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</si>
  <si>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</si>
  <si>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</si>
  <si>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</si>
  <si>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</si>
  <si>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</si>
  <si>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</si>
  <si>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</si>
  <si>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</si>
  <si>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</si>
  <si>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</si>
  <si>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</si>
  <si>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</si>
  <si>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</si>
  <si>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</si>
  <si>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</si>
  <si>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</si>
  <si>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</si>
  <si>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</si>
  <si>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</si>
  <si>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</si>
  <si>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</si>
  <si>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</si>
  <si>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</si>
  <si>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</si>
  <si>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</si>
  <si>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</si>
  <si>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</si>
  <si>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</si>
  <si>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</si>
  <si>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</si>
  <si>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</si>
  <si>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</si>
  <si>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</si>
  <si>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</si>
  <si>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</si>
  <si>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</si>
  <si>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</si>
  <si>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</si>
  <si>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</si>
  <si>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</si>
  <si>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</si>
  <si>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</si>
  <si>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</si>
  <si>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</si>
  <si>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</si>
  <si>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</si>
  <si>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</si>
  <si>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</si>
  <si>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</si>
  <si>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</si>
  <si>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</si>
  <si>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</si>
  <si>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</si>
  <si>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</si>
  <si>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</si>
  <si>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</si>
  <si>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</si>
  <si>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</si>
  <si>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</si>
  <si>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</si>
  <si>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</si>
  <si>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</si>
  <si>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</si>
  <si>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</si>
  <si>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</si>
  <si>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</si>
  <si>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</si>
  <si>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</si>
  <si>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</si>
  <si>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</si>
  <si>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</si>
  <si>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</si>
  <si>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</si>
  <si>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</si>
  <si>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</si>
  <si>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</si>
  <si>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</si>
  <si>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</si>
  <si>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</si>
  <si>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</si>
  <si>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</si>
  <si>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</si>
  <si>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</si>
  <si>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</si>
  <si>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</si>
  <si>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</si>
  <si>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</si>
  <si>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</si>
  <si>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</si>
  <si>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</si>
  <si>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</si>
  <si>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</si>
  <si>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</si>
  <si>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</si>
  <si>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</si>
  <si>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</si>
  <si>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</si>
  <si>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</si>
  <si>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</si>
  <si>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</si>
  <si>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</si>
  <si>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</si>
  <si>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</si>
  <si>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</si>
  <si>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</si>
  <si>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</si>
  <si>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</si>
  <si>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</si>
  <si>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</si>
  <si>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</si>
  <si>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</si>
  <si>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</si>
  <si>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</si>
  <si>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</si>
  <si>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</si>
  <si>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</si>
  <si>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</si>
  <si>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</si>
  <si>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</si>
  <si>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</si>
  <si>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</si>
  <si>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</si>
  <si>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</si>
  <si>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</si>
  <si>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</si>
  <si>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</si>
  <si>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</si>
  <si>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</si>
  <si>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</si>
  <si>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</si>
  <si>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</si>
  <si>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</si>
  <si>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</si>
  <si>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</si>
  <si>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</si>
  <si>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</si>
  <si>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</si>
  <si>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</si>
  <si>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</si>
  <si>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</si>
  <si>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</si>
  <si>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</si>
  <si>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</si>
  <si>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</si>
  <si>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</si>
  <si>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</si>
  <si>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</si>
  <si>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</si>
  <si>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</si>
  <si>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</si>
  <si>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</si>
  <si>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</si>
  <si>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</si>
  <si>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</si>
  <si>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</si>
  <si>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</si>
  <si>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</si>
  <si>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</si>
  <si>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</si>
  <si>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</si>
  <si>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</si>
  <si>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</si>
  <si>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</si>
  <si>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</si>
  <si>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</si>
  <si>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</si>
  <si>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</si>
  <si>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</si>
  <si>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</si>
  <si>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</si>
  <si>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</si>
  <si>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</si>
  <si>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</si>
  <si>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</si>
  <si>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</si>
  <si>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</si>
  <si>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</si>
  <si>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</si>
  <si>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</si>
  <si>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</si>
  <si>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</si>
  <si>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</si>
  <si>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</si>
  <si>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</si>
  <si>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</si>
  <si>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</si>
  <si>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</si>
  <si>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</si>
  <si>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</si>
  <si>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</si>
  <si>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</si>
  <si>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</si>
  <si>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</si>
  <si>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</si>
  <si>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</si>
  <si>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</si>
  <si>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</si>
  <si>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</si>
  <si>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</si>
  <si>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</si>
  <si>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</si>
  <si>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</si>
  <si>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</si>
  <si>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</si>
  <si>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</si>
  <si>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</si>
  <si>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</si>
  <si>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</si>
  <si>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</si>
  <si>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</si>
  <si>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</si>
  <si>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</si>
  <si>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</si>
  <si>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</si>
  <si>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</si>
  <si>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</si>
  <si>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</si>
  <si>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</si>
  <si>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</si>
  <si>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</si>
  <si>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</si>
  <si>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</si>
  <si>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</si>
  <si>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</si>
  <si>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</si>
  <si>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</si>
  <si>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</si>
  <si>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</si>
  <si>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</si>
  <si>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</si>
  <si>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</si>
  <si>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</si>
  <si>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</si>
  <si>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</si>
  <si>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</si>
  <si>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</si>
  <si>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</si>
  <si>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</si>
  <si>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</si>
  <si>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</si>
  <si>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</si>
  <si>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</si>
  <si>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</si>
  <si>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</si>
  <si>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</si>
  <si>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</si>
  <si>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</si>
  <si>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</si>
  <si>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</si>
  <si>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</si>
  <si>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</si>
  <si>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</si>
  <si>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</si>
  <si>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</si>
  <si>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</si>
  <si>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</si>
  <si>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</si>
  <si>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</si>
  <si>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</si>
  <si>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</si>
  <si>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</si>
  <si>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</si>
  <si>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</si>
  <si>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</si>
  <si>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</si>
  <si>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</si>
  <si>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</si>
  <si>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</si>
  <si>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</si>
  <si>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</si>
  <si>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</si>
  <si>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</si>
  <si>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</si>
  <si>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</si>
  <si>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</si>
  <si>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</si>
  <si>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</si>
  <si>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</si>
  <si>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</si>
  <si>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</si>
  <si>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</si>
  <si>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</si>
  <si>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</si>
  <si>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</si>
  <si>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</si>
  <si>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</si>
  <si>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</si>
  <si>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</si>
  <si>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</si>
  <si>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</si>
  <si>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</si>
  <si>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</si>
  <si>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</si>
  <si>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</si>
  <si>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</si>
  <si>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</si>
  <si>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</si>
  <si>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</si>
  <si>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</si>
  <si>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</si>
  <si>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</si>
  <si>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</si>
  <si>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</si>
  <si>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</si>
  <si>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</si>
  <si>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</si>
  <si>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</si>
  <si>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</si>
  <si>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</si>
  <si>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</si>
  <si>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</si>
  <si>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</si>
  <si>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</si>
  <si>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</si>
  <si>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</si>
  <si>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</si>
  <si>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</si>
  <si>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</si>
  <si>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</si>
  <si>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</si>
  <si>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</si>
  <si>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</si>
  <si>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</si>
  <si>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</si>
  <si>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</si>
  <si>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</si>
  <si>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</si>
  <si>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</si>
  <si>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</si>
  <si>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</si>
  <si>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</si>
  <si>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</si>
  <si>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</si>
  <si>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</si>
  <si>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</si>
  <si>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</si>
  <si>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</si>
  <si>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</si>
  <si>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</si>
  <si>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</si>
  <si>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</si>
  <si>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</si>
  <si>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</si>
  <si>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</si>
  <si>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</si>
  <si>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</si>
  <si>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</si>
  <si>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</si>
  <si>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</si>
  <si>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</si>
  <si>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</si>
  <si>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</si>
  <si>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</si>
  <si>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</si>
  <si>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</si>
  <si>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</si>
  <si>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</si>
  <si>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</si>
  <si>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</si>
  <si>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</si>
  <si>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</si>
  <si>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</si>
  <si>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</si>
  <si>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</si>
  <si>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</si>
  <si>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</si>
  <si>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</si>
  <si>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</si>
  <si>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</si>
  <si>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</si>
  <si>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</si>
  <si>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</si>
  <si>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</si>
  <si>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</si>
  <si>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</si>
  <si>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</si>
  <si>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</si>
  <si>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</si>
  <si>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</si>
  <si>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</si>
  <si>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</si>
  <si>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</si>
  <si>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</si>
  <si>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</si>
  <si>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</si>
  <si>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</si>
  <si>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</si>
  <si>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</si>
  <si>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</si>
  <si>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</si>
  <si>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</si>
  <si>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</si>
  <si>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</si>
  <si>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</si>
  <si>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</si>
  <si>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</si>
  <si>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</si>
  <si>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</si>
  <si>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</si>
  <si>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</si>
  <si>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</si>
  <si>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</si>
  <si>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</si>
  <si>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</si>
  <si>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</si>
  <si>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</si>
  <si>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</si>
  <si>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</si>
  <si>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</si>
  <si>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</si>
  <si>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</si>
  <si>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</si>
  <si>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</si>
  <si>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</si>
  <si>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</si>
  <si>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</si>
  <si>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</si>
  <si>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</si>
  <si>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</si>
  <si>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</si>
  <si>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</si>
  <si>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</si>
  <si>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</si>
  <si>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</si>
  <si>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</si>
  <si>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</si>
  <si>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</si>
  <si>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</si>
  <si>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</si>
  <si>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</si>
  <si>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</si>
  <si>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</si>
  <si>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</si>
  <si>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</si>
  <si>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</si>
  <si>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</si>
  <si>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</si>
  <si>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</si>
  <si>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</si>
  <si>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</si>
  <si>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</si>
  <si>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</si>
  <si>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</si>
  <si>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</si>
  <si>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</si>
  <si>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</si>
  <si>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</si>
  <si>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</si>
  <si>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</si>
  <si>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</si>
  <si>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</si>
  <si>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</si>
  <si>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</si>
  <si>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</si>
  <si>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</si>
  <si>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</si>
  <si>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</si>
  <si>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</si>
  <si>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</si>
  <si>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</si>
  <si>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</si>
  <si>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</si>
  <si>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</si>
  <si>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</si>
  <si>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</si>
  <si>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</si>
  <si>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</si>
  <si>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</si>
  <si>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</si>
  <si>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</si>
  <si>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</si>
  <si>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</si>
  <si>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</si>
  <si>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</si>
  <si>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</si>
  <si>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</si>
  <si>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</si>
  <si>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</si>
  <si>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</si>
  <si>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</si>
  <si>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</si>
  <si>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</si>
  <si>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</si>
  <si>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</si>
  <si>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</si>
  <si>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</si>
  <si>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</si>
  <si>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</si>
  <si>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</si>
  <si>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</si>
  <si>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</si>
  <si>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</si>
  <si>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</si>
  <si>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</si>
  <si>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</si>
  <si>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</si>
  <si>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</si>
  <si>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</si>
  <si>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</si>
  <si>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</si>
  <si>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</si>
  <si>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</si>
  <si>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</si>
  <si>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</si>
  <si>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</si>
  <si>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</si>
  <si>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</si>
  <si>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</si>
  <si>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</si>
  <si>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</si>
  <si>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</si>
  <si>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</si>
  <si>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</si>
  <si>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</si>
  <si>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</si>
  <si>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</si>
  <si>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</si>
  <si>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</si>
  <si>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</si>
  <si>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</si>
  <si>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</si>
  <si>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</si>
  <si>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</si>
  <si>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</si>
  <si>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</si>
  <si>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</si>
  <si>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</si>
  <si>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</si>
  <si>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</si>
  <si>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</si>
  <si>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</si>
  <si>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</si>
  <si>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</si>
  <si>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</si>
  <si>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</si>
  <si>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</si>
  <si>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</si>
  <si>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</si>
  <si>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</si>
  <si>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</si>
  <si>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</si>
  <si>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</si>
  <si>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</si>
  <si>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</si>
  <si>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</si>
  <si>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</si>
  <si>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</si>
  <si>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</si>
  <si>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</si>
  <si>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</si>
  <si>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</si>
  <si>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</si>
  <si>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</si>
  <si>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</si>
  <si>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</si>
  <si>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</si>
  <si>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</si>
  <si>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</si>
  <si>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</si>
  <si>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</si>
  <si>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</si>
  <si>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</si>
  <si>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</si>
  <si>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</si>
  <si>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</si>
  <si>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</si>
  <si>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</si>
  <si>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</si>
  <si>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</si>
  <si>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</si>
  <si>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</si>
  <si>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</si>
  <si>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</si>
  <si>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</si>
  <si>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</si>
  <si>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</si>
  <si>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</si>
  <si>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</si>
  <si>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</si>
  <si>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</si>
  <si>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</si>
  <si>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</si>
  <si>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</si>
  <si>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</si>
  <si>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</si>
  <si>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</si>
  <si>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</si>
  <si>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</si>
  <si>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</si>
  <si>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</si>
  <si>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</si>
  <si>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</si>
  <si>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</si>
  <si>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</si>
  <si>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</si>
  <si>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</si>
  <si>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</si>
  <si>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</si>
  <si>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</si>
  <si>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</si>
  <si>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</si>
  <si>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</si>
  <si>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</si>
  <si>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</si>
  <si>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</si>
  <si>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</si>
  <si>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</si>
  <si>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</si>
  <si>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</si>
  <si>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</si>
  <si>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</si>
  <si>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</si>
  <si>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</si>
  <si>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</si>
  <si>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</si>
  <si>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</si>
  <si>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</si>
  <si>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</si>
  <si>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</si>
  <si>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</si>
  <si>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</si>
  <si>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</si>
  <si>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</si>
  <si>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</si>
  <si>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</si>
  <si>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</si>
  <si>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</si>
  <si>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</si>
  <si>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</si>
  <si>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</si>
  <si>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</si>
  <si>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</si>
  <si>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</si>
  <si>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</si>
  <si>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</si>
  <si>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</si>
  <si>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</si>
  <si>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</si>
  <si>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</si>
  <si>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</si>
  <si>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</si>
  <si>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</si>
  <si>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</si>
  <si>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</si>
  <si>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</si>
  <si>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</si>
  <si>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</si>
  <si>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</si>
  <si>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</si>
  <si>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</si>
  <si>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</si>
  <si>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</si>
  <si>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</si>
  <si>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</si>
  <si>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</si>
  <si>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</si>
  <si>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</si>
  <si>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</si>
  <si>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</si>
  <si>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</si>
  <si>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</si>
  <si>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</si>
  <si>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</si>
  <si>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</si>
  <si>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</si>
  <si>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</si>
  <si>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</si>
  <si>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</si>
  <si>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</si>
  <si>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</si>
  <si>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</si>
  <si>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</si>
  <si>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</si>
  <si>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</si>
  <si>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</si>
  <si>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</si>
  <si>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</si>
  <si>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</si>
  <si>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</si>
  <si>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</si>
  <si>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</si>
  <si>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</si>
  <si>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</si>
  <si>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</si>
  <si>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</si>
  <si>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</si>
  <si>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</si>
  <si>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</si>
  <si>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</si>
  <si>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</si>
  <si>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</si>
  <si>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</si>
  <si>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</si>
  <si>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</si>
  <si>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</si>
  <si>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</si>
  <si>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</si>
  <si>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</si>
  <si>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</si>
  <si>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</si>
  <si>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</si>
  <si>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</si>
  <si>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</si>
  <si>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</si>
  <si>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</si>
  <si>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</si>
  <si>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</si>
  <si>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</si>
  <si>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</si>
  <si>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</si>
  <si>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</si>
  <si>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</si>
  <si>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</si>
  <si>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</si>
  <si>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</si>
  <si>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</si>
  <si>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</si>
  <si>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</si>
  <si>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</si>
  <si>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</si>
  <si>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</si>
  <si>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</si>
  <si>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</si>
  <si>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</si>
  <si>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</si>
  <si>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</si>
  <si>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</si>
  <si>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</si>
  <si>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</si>
  <si>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</si>
  <si>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</si>
  <si>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</si>
  <si>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</si>
  <si>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</si>
  <si>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</si>
  <si>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</si>
  <si>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</si>
  <si>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</si>
  <si>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</si>
  <si>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</si>
  <si>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</si>
  <si>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</si>
  <si>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</si>
  <si>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</si>
  <si>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</si>
  <si>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</si>
  <si>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</si>
  <si>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</si>
  <si>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</si>
  <si>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</si>
  <si>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</si>
  <si>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</si>
  <si>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</si>
  <si>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</si>
  <si>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</si>
  <si>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</si>
  <si>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</si>
  <si>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</si>
  <si>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</si>
  <si>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</si>
  <si>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</si>
  <si>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</si>
  <si>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</si>
  <si>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</si>
  <si>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</si>
  <si>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</si>
  <si>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</si>
  <si>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</si>
  <si>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</si>
  <si>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</si>
  <si>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</si>
  <si>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</si>
  <si>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</si>
  <si>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</si>
  <si>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</si>
  <si>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</si>
  <si>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</si>
  <si>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</si>
  <si>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</si>
  <si>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</si>
  <si>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</si>
  <si>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</si>
  <si>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</si>
  <si>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</si>
  <si>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</si>
  <si>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</si>
  <si>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</si>
  <si>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</si>
  <si>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</si>
  <si>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</si>
  <si>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</si>
  <si>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</si>
  <si>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</si>
  <si>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</si>
  <si>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</si>
  <si>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</si>
  <si>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</si>
  <si>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</si>
  <si>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</si>
  <si>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</si>
  <si>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</si>
  <si>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</si>
  <si>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</si>
  <si>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</si>
  <si>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</si>
  <si>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</si>
  <si>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</si>
  <si>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</si>
  <si>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</si>
  <si>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</si>
  <si>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</si>
  <si>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</si>
  <si>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</si>
  <si>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</si>
  <si>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</si>
  <si>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</si>
  <si>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</si>
  <si>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</si>
  <si>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</si>
  <si>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</si>
  <si>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</si>
  <si>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</si>
  <si>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</si>
  <si>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</si>
  <si>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</si>
  <si>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</si>
  <si>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</si>
  <si>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</si>
  <si>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</si>
  <si>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</si>
  <si>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</si>
  <si>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</si>
  <si>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</si>
  <si>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</si>
  <si>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</si>
  <si>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</si>
  <si>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</si>
  <si>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</si>
  <si>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</si>
  <si>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</si>
  <si>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</si>
  <si>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</si>
  <si>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</si>
  <si>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</si>
  <si>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</si>
  <si>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</si>
  <si>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</si>
  <si>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</si>
  <si>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</si>
  <si>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</si>
  <si>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</si>
  <si>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</si>
  <si>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</si>
  <si>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</si>
  <si>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</si>
  <si>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</si>
  <si>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</si>
  <si>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</si>
  <si>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</si>
  <si>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</si>
  <si>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</si>
  <si>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</si>
  <si>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</si>
  <si>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</si>
  <si>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</si>
  <si>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</si>
  <si>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</si>
  <si>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</si>
  <si>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</si>
  <si>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</si>
  <si>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</si>
  <si>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</si>
  <si>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</si>
  <si>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</si>
  <si>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</si>
  <si>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</si>
  <si>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</si>
  <si>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</si>
  <si>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</si>
  <si>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</si>
  <si>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</si>
  <si>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</si>
  <si>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</si>
  <si>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</si>
  <si>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</si>
  <si>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</si>
  <si>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</si>
  <si>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</si>
  <si>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</si>
  <si>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</si>
  <si>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</si>
  <si>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</si>
  <si>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</si>
  <si>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</si>
  <si>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</si>
  <si>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</si>
  <si>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</si>
  <si>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</si>
  <si>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</si>
  <si>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</si>
  <si>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</si>
  <si>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</si>
  <si>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</si>
  <si>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</si>
  <si>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</si>
  <si>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</si>
  <si>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</si>
  <si>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</si>
  <si>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</si>
  <si>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</si>
  <si>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</si>
  <si>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</si>
  <si>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</si>
  <si>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</si>
  <si>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</si>
  <si>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</si>
  <si>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</si>
  <si>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</si>
  <si>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</si>
  <si>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</si>
  <si>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</si>
  <si>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</si>
  <si>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</si>
  <si>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</si>
  <si>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</si>
  <si>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</si>
  <si>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</si>
  <si>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</si>
  <si>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</si>
  <si>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</si>
  <si>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</si>
  <si>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</si>
  <si>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</si>
  <si>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</si>
  <si>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</si>
  <si>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</si>
  <si>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</si>
  <si>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</si>
  <si>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</si>
  <si>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</si>
  <si>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</si>
  <si>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</si>
  <si>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</si>
  <si>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</si>
  <si>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</si>
  <si>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</si>
  <si>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</si>
  <si>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</si>
  <si>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</si>
  <si>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</si>
  <si>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</si>
  <si>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</si>
  <si>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</si>
  <si>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</si>
  <si>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</si>
  <si>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</si>
  <si>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</si>
  <si>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</si>
  <si>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</si>
  <si>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</si>
  <si>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</si>
  <si>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</si>
  <si>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</si>
  <si>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</si>
  <si>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</si>
  <si>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</si>
  <si>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</si>
  <si>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</si>
  <si>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</si>
  <si>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</si>
  <si>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</si>
  <si>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</si>
  <si>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</si>
  <si>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</si>
  <si>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</si>
  <si>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</si>
  <si>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</si>
  <si>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</si>
  <si>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</si>
  <si>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</si>
  <si>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</si>
  <si>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</si>
  <si>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</si>
  <si>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</si>
  <si>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</si>
  <si>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</si>
  <si>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</si>
  <si>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</si>
  <si>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</si>
  <si>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</si>
  <si>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</si>
  <si>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</si>
  <si>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</si>
  <si>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</si>
  <si>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</si>
  <si>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</si>
  <si>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</si>
  <si>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</si>
  <si>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</si>
  <si>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</si>
  <si>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</si>
  <si>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</si>
  <si>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</si>
  <si>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</si>
  <si>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</si>
  <si>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</si>
  <si>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</si>
  <si>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</si>
  <si>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</si>
  <si>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</si>
  <si>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</si>
  <si>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</si>
  <si>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</si>
  <si>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</si>
  <si>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</si>
  <si>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</si>
  <si>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</si>
  <si>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</si>
  <si>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</si>
  <si>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</si>
  <si>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</si>
  <si>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</si>
  <si>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</si>
  <si>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</si>
  <si>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</si>
  <si>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</si>
  <si>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</si>
  <si>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</si>
  <si>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</si>
  <si>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</si>
  <si>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</si>
  <si>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</si>
  <si>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</si>
  <si>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</si>
  <si>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</si>
  <si>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</si>
  <si>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</si>
  <si>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</si>
  <si>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</si>
  <si>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</si>
  <si>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</si>
  <si>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</si>
  <si>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</si>
  <si>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</si>
  <si>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</si>
  <si>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</si>
  <si>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</si>
  <si>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</si>
  <si>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</si>
  <si>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</si>
  <si>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</si>
  <si>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</si>
  <si>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</si>
  <si>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</si>
  <si>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</si>
  <si>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</si>
  <si>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</si>
  <si>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</si>
  <si>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</si>
  <si>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</si>
  <si>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</si>
  <si>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</si>
  <si>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</si>
  <si>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</si>
  <si>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</si>
  <si>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</si>
  <si>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</si>
  <si>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</si>
  <si>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</si>
  <si>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</si>
  <si>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</si>
  <si>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</si>
  <si>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</si>
  <si>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</si>
  <si>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</si>
  <si>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</si>
  <si>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</si>
  <si>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</si>
  <si>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</si>
  <si>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</si>
  <si>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</si>
  <si>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</si>
  <si>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</si>
  <si>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</si>
  <si>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</si>
  <si>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</si>
  <si>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</si>
  <si>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</si>
  <si>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</si>
  <si>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</si>
  <si>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</si>
  <si>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</si>
  <si>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</si>
  <si>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</si>
  <si>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</si>
  <si>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</si>
  <si>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</si>
  <si>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</si>
  <si>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</si>
  <si>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</si>
  <si>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</si>
  <si>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</si>
  <si>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</si>
  <si>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</si>
  <si>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</si>
  <si>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</si>
  <si>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</si>
  <si>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</si>
  <si>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</si>
  <si>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</si>
  <si>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</si>
  <si>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</si>
  <si>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</si>
  <si>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</si>
  <si>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</si>
  <si>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</si>
  <si>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</si>
  <si>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</si>
  <si>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</si>
  <si>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</si>
  <si>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</si>
  <si>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</si>
  <si>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</si>
  <si>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</si>
  <si>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</si>
  <si>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</si>
  <si>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</si>
  <si>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</si>
  <si>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</si>
  <si>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</si>
  <si>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</si>
  <si>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</si>
  <si>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</si>
  <si>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</si>
  <si>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</si>
  <si>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</si>
  <si>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</si>
  <si>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</si>
  <si>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</si>
  <si>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</si>
  <si>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</si>
  <si>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</si>
  <si>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</si>
  <si>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</si>
  <si>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</si>
  <si>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</si>
  <si>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</si>
  <si>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</si>
  <si>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</si>
  <si>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</si>
  <si>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</si>
  <si>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</si>
  <si>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</si>
  <si>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</si>
  <si>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</si>
  <si>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</si>
  <si>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</si>
  <si>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</si>
  <si>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</si>
  <si>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</si>
  <si>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</si>
  <si>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</si>
  <si>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</si>
  <si>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</si>
  <si>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</si>
  <si>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</si>
  <si>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</si>
  <si>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</si>
  <si>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</si>
  <si>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</si>
  <si>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</si>
  <si>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</si>
  <si>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</si>
  <si>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</si>
  <si>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</si>
  <si>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</si>
  <si>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</si>
  <si>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</si>
  <si>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</si>
  <si>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</si>
  <si>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</si>
  <si>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</si>
  <si>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</si>
  <si>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</si>
  <si>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</si>
  <si>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</si>
  <si>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</si>
  <si>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</si>
  <si>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</si>
  <si>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</si>
  <si>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</si>
  <si>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</si>
  <si>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</si>
  <si>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</si>
  <si>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</si>
  <si>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</si>
  <si>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</si>
  <si>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</si>
  <si>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</si>
  <si>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</si>
  <si>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</si>
  <si>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</si>
  <si>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</si>
  <si>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</si>
  <si>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</si>
  <si>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</si>
  <si>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</si>
  <si>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</si>
  <si>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</si>
  <si>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</si>
  <si>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</si>
  <si>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</si>
  <si>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</si>
  <si>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</si>
  <si>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</si>
  <si>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</si>
  <si>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</si>
  <si>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</si>
  <si>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</si>
  <si>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</si>
  <si>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</si>
  <si>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</si>
  <si>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</si>
  <si>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</si>
  <si>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</si>
  <si>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</si>
  <si>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</si>
  <si>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</si>
  <si>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</si>
  <si>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</si>
  <si>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</si>
  <si>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</si>
  <si>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</si>
  <si>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</si>
  <si>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</si>
  <si>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</si>
  <si>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</si>
  <si>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</si>
  <si>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</si>
  <si>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</si>
  <si>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</si>
  <si>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</si>
  <si>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</si>
  <si>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</si>
  <si>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</si>
  <si>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</si>
  <si>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</si>
  <si>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</si>
  <si>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</si>
  <si>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</si>
  <si>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</si>
  <si>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</si>
  <si>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</si>
  <si>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</si>
  <si>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</si>
  <si>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</si>
  <si>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</si>
  <si>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</si>
  <si>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</si>
  <si>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</si>
  <si>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</si>
  <si>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</si>
  <si>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</si>
  <si>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</si>
  <si>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</si>
  <si>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</si>
  <si>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</si>
  <si>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</si>
  <si>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</si>
  <si>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</si>
  <si>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</si>
  <si>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</si>
  <si>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</si>
  <si>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</si>
  <si>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</si>
  <si>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</si>
  <si>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</si>
  <si>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</si>
  <si>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</si>
  <si>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</si>
  <si>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</si>
  <si>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</si>
  <si>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</si>
  <si>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</si>
  <si>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</si>
  <si>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</si>
  <si>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</si>
  <si>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</si>
  <si>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</si>
  <si>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</si>
  <si>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</si>
  <si>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</si>
  <si>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</si>
  <si>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</si>
  <si>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</si>
  <si>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</si>
  <si>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</si>
  <si>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</si>
  <si>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</si>
  <si>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</si>
  <si>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</si>
  <si>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</si>
  <si>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</si>
  <si>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</si>
  <si>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</si>
  <si>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</si>
  <si>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</si>
  <si>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</si>
  <si>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</si>
  <si>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</si>
  <si>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</si>
  <si>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</si>
  <si>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</si>
  <si>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</si>
  <si>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</si>
  <si>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</si>
  <si>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</si>
  <si>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</si>
  <si>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</si>
  <si>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</si>
  <si>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</si>
  <si>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</si>
  <si>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</si>
  <si>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</si>
  <si>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</si>
  <si>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</si>
  <si>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</si>
  <si>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</si>
  <si>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</si>
  <si>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</si>
  <si>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</si>
  <si>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</si>
  <si>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</si>
  <si>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</si>
  <si>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</si>
  <si>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</si>
  <si>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</si>
  <si>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</si>
  <si>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</si>
  <si>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</si>
  <si>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</si>
  <si>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</si>
  <si>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</si>
  <si>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</si>
  <si>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</si>
  <si>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</si>
  <si>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</si>
  <si>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</si>
  <si>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</si>
  <si>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</si>
  <si>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</si>
  <si>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</si>
  <si>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</si>
  <si>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</si>
  <si>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</si>
  <si>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</si>
  <si>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</si>
  <si>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</si>
  <si>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</si>
  <si>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</si>
  <si>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</si>
  <si>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</si>
  <si>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</si>
  <si>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</si>
  <si>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</si>
  <si>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</si>
  <si>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</si>
  <si>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</si>
  <si>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</si>
  <si>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</si>
  <si>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</si>
  <si>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</si>
  <si>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</si>
  <si>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</si>
  <si>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</si>
  <si>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</si>
  <si>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</si>
  <si>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</si>
  <si>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</si>
  <si>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</si>
  <si>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</si>
  <si>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</si>
  <si>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</si>
  <si>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</si>
  <si>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</si>
  <si>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</si>
  <si>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</si>
  <si>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</si>
  <si>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</si>
  <si>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</si>
  <si>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</si>
  <si>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</si>
  <si>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</si>
  <si>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</si>
  <si>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</si>
  <si>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</si>
  <si>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</si>
  <si>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</si>
  <si>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</si>
  <si>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</si>
  <si>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</si>
  <si>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</si>
  <si>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</si>
  <si>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</si>
  <si>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</si>
  <si>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</si>
  <si>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</si>
  <si>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</si>
  <si>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</si>
  <si>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</si>
  <si>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</si>
  <si>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</si>
  <si>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</si>
  <si>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</si>
  <si>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</si>
  <si>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</si>
  <si>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</si>
  <si>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</si>
  <si>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</si>
  <si>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</si>
  <si>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</si>
  <si>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</si>
  <si>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</si>
  <si>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</si>
  <si>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</si>
  <si>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</si>
  <si>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</si>
  <si>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</si>
  <si>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</si>
  <si>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</si>
  <si>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</si>
  <si>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</si>
  <si>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</si>
  <si>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</si>
  <si>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</si>
  <si>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</si>
  <si>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</si>
  <si>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</si>
  <si>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</si>
  <si>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</si>
  <si>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</si>
  <si>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</si>
  <si>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</si>
  <si>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</si>
  <si>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</si>
  <si>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</si>
  <si>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</si>
  <si>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</si>
  <si>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</si>
  <si>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</si>
  <si>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</si>
  <si>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</si>
  <si>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</si>
  <si>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</si>
  <si>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</si>
  <si>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</si>
  <si>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</si>
  <si>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</si>
  <si>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</si>
  <si>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</si>
  <si>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</si>
  <si>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</si>
  <si>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</si>
  <si>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</si>
  <si>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</si>
  <si>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</si>
  <si>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</si>
  <si>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</si>
  <si>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</si>
  <si>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</si>
  <si>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</si>
  <si>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</si>
  <si>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</si>
  <si>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</si>
  <si>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</si>
  <si>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</si>
  <si>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</si>
  <si>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</si>
  <si>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</si>
  <si>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</si>
  <si>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</si>
  <si>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</si>
  <si>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</si>
  <si>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</si>
  <si>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</si>
  <si>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</si>
  <si>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</si>
  <si>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</si>
  <si>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</si>
  <si>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</si>
  <si>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</si>
  <si>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</si>
  <si>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</si>
  <si>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</si>
  <si>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</si>
  <si>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</si>
  <si>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</si>
  <si>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</si>
  <si>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</si>
  <si>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</si>
  <si>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</si>
  <si>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</si>
  <si>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</si>
  <si>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</si>
  <si>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</si>
  <si>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</si>
  <si>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</si>
  <si>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</si>
  <si>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</si>
  <si>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</si>
  <si>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</si>
  <si>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</si>
  <si>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</si>
  <si>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</si>
  <si>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</si>
  <si>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</si>
  <si>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</si>
  <si>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</si>
  <si>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</si>
  <si>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</si>
  <si>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</si>
  <si>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</si>
  <si>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</si>
  <si>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</si>
  <si>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</si>
  <si>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</si>
  <si>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</si>
  <si>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</si>
  <si>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</si>
  <si>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</si>
  <si>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</si>
  <si>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</si>
  <si>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</si>
  <si>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</si>
  <si>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</si>
  <si>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</si>
  <si>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</si>
  <si>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</si>
  <si>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</si>
  <si>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</si>
  <si>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</si>
  <si>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</si>
  <si>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</si>
  <si>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</si>
  <si>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</si>
  <si>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</si>
  <si>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</si>
  <si>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</si>
  <si>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</si>
  <si>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</si>
  <si>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</si>
  <si>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</si>
  <si>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</si>
  <si>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</si>
  <si>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</si>
  <si>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</si>
  <si>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</si>
  <si>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</si>
  <si>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</si>
  <si>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</si>
  <si>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</si>
  <si>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</si>
  <si>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</si>
  <si>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</si>
  <si>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</si>
  <si>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</si>
  <si>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</si>
  <si>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</si>
  <si>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</si>
  <si>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</si>
  <si>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</si>
  <si>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</si>
  <si>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</si>
  <si>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</si>
  <si>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</si>
  <si>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</si>
  <si>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</si>
  <si>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</si>
  <si>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</si>
  <si>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</si>
  <si>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</si>
  <si>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</si>
  <si>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</si>
  <si>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</si>
  <si>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</si>
  <si>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</si>
  <si>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</si>
  <si>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</si>
  <si>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</si>
  <si>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</si>
  <si>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</si>
  <si>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</si>
  <si>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</si>
  <si>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</si>
  <si>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</si>
  <si>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</si>
  <si>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</si>
  <si>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</si>
  <si>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</si>
  <si>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</si>
  <si>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</si>
  <si>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</si>
  <si>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</si>
  <si>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</si>
  <si>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</si>
  <si>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</si>
  <si>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</si>
  <si>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</si>
  <si>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</si>
  <si>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</si>
  <si>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</si>
  <si>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</si>
  <si>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</si>
  <si>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</si>
  <si>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</si>
  <si>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</si>
  <si>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</si>
  <si>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</si>
  <si>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</si>
  <si>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</si>
  <si>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</si>
  <si>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</si>
  <si>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</si>
  <si>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</si>
  <si>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</si>
  <si>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</si>
  <si>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</si>
  <si>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</si>
  <si>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</si>
  <si>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</si>
  <si>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</si>
  <si>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</si>
  <si>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</si>
  <si>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</si>
  <si>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</si>
  <si>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</si>
  <si>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</si>
  <si>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</si>
  <si>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</si>
  <si>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</si>
  <si>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</si>
  <si>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</si>
  <si>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</si>
  <si>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</si>
  <si>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</si>
  <si>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</si>
  <si>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</si>
  <si>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</si>
  <si>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</si>
  <si>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</si>
  <si>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</si>
  <si>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</si>
  <si>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</si>
  <si>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</si>
  <si>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</si>
  <si>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</si>
  <si>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</si>
  <si>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</si>
  <si>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</si>
  <si>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</si>
  <si>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</si>
  <si>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</si>
  <si>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</si>
  <si>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</si>
  <si>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</si>
  <si>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</si>
  <si>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</si>
  <si>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</si>
  <si>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</si>
  <si>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</si>
  <si>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</si>
  <si>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</si>
  <si>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</si>
  <si>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</si>
  <si>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</si>
  <si>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</si>
  <si>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</si>
  <si>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</si>
  <si>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</si>
  <si>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</si>
  <si>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</si>
  <si>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</si>
  <si>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</si>
  <si>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</si>
  <si>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</si>
  <si>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</si>
  <si>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</si>
  <si>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</si>
  <si>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</si>
  <si>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</si>
  <si>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</si>
  <si>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</si>
  <si>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</si>
  <si>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</si>
  <si>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</si>
  <si>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</si>
  <si>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</si>
  <si>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</si>
  <si>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</si>
  <si>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</si>
  <si>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</si>
  <si>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</si>
  <si>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</si>
  <si>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</si>
  <si>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</si>
  <si>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</si>
  <si>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</si>
  <si>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</si>
  <si>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</si>
  <si>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</si>
  <si>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</si>
  <si>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</si>
  <si>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</si>
  <si>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</si>
  <si>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</si>
  <si>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</si>
  <si>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</si>
  <si>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</si>
  <si>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</si>
  <si>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</si>
  <si>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</si>
  <si>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</si>
  <si>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</si>
  <si>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</si>
  <si>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</si>
  <si>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</si>
  <si>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</si>
  <si>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</si>
  <si>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</si>
  <si>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</si>
  <si>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</si>
  <si>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</si>
  <si>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</si>
  <si>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</si>
  <si>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</si>
  <si>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</si>
  <si>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</si>
  <si>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</si>
  <si>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</si>
  <si>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</si>
  <si>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</si>
  <si>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</si>
  <si>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</si>
  <si>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</si>
  <si>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</si>
  <si>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</si>
  <si>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</si>
  <si>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</si>
  <si>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</si>
  <si>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</si>
  <si>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</si>
  <si>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</si>
  <si>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</si>
  <si>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</si>
  <si>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</si>
  <si>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</si>
  <si>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</si>
  <si>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</si>
  <si>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</si>
  <si>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</si>
  <si>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</si>
  <si>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</si>
  <si>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</si>
  <si>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</si>
  <si>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</si>
  <si>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</si>
  <si>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</si>
  <si>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</si>
  <si>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</si>
  <si>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</si>
  <si>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</si>
  <si>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</si>
  <si>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</si>
  <si>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</si>
  <si>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</si>
  <si>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</si>
  <si>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</si>
  <si>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</si>
  <si>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</si>
  <si>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</si>
  <si>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</si>
  <si>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</si>
  <si>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</si>
  <si>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</si>
  <si>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</si>
  <si>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</si>
  <si>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</si>
  <si>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</si>
  <si>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</si>
  <si>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</si>
  <si>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</si>
  <si>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</si>
  <si>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</si>
  <si>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</si>
  <si>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</si>
  <si>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</si>
  <si>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</si>
  <si>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</si>
  <si>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</si>
  <si>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</si>
  <si>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</si>
  <si>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</si>
  <si>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</si>
  <si>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</si>
  <si>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</si>
  <si>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</si>
  <si>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</si>
  <si>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</si>
  <si>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</si>
  <si>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</si>
  <si>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</si>
  <si>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</si>
  <si>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</si>
  <si>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</si>
  <si>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</si>
  <si>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</si>
  <si>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</si>
  <si>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</si>
  <si>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</si>
  <si>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</si>
  <si>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</si>
  <si>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</si>
  <si>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</si>
  <si>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</si>
  <si>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</si>
  <si>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</si>
  <si>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</si>
  <si>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</si>
  <si>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</si>
  <si>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</si>
  <si>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</si>
  <si>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</si>
  <si>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</si>
  <si>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</si>
  <si>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</si>
  <si>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</si>
  <si>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</si>
  <si>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</si>
  <si>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</si>
  <si>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</si>
  <si>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</si>
  <si>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</si>
  <si>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</si>
  <si>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</si>
  <si>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</si>
  <si>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</si>
  <si>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</si>
  <si>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</si>
  <si>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</si>
  <si>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</si>
  <si>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</si>
  <si>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</si>
  <si>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</si>
  <si>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</si>
  <si>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</si>
  <si>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</si>
  <si>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</si>
  <si>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</si>
  <si>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</si>
  <si>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</si>
  <si>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</si>
  <si>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</si>
  <si>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</si>
  <si>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</si>
  <si>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</si>
  <si>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</si>
  <si>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</si>
  <si>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</si>
  <si>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</si>
  <si>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</si>
  <si>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</si>
  <si>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</si>
  <si>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</si>
  <si>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</si>
  <si>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</si>
  <si>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</si>
  <si>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</si>
  <si>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</si>
  <si>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</si>
  <si>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</si>
  <si>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</si>
  <si>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</si>
  <si>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</si>
  <si>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</si>
  <si>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</si>
  <si>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</si>
  <si>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</si>
  <si>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</si>
  <si>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</si>
  <si>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</si>
  <si>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</si>
  <si>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</si>
  <si>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</si>
  <si>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</si>
  <si>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</si>
  <si>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</si>
  <si>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</si>
  <si>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</si>
  <si>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</si>
  <si>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</si>
  <si>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</si>
  <si>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</si>
  <si>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</si>
  <si>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</si>
  <si>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</si>
  <si>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</si>
  <si>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</si>
  <si>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</si>
  <si>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</si>
  <si>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</si>
  <si>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</si>
  <si>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</si>
  <si>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</si>
  <si>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</si>
  <si>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</si>
  <si>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</si>
  <si>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</si>
  <si>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</si>
  <si>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</si>
  <si>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</si>
  <si>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</si>
  <si>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</si>
  <si>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</si>
  <si>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</si>
  <si>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</si>
  <si>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</si>
  <si>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</si>
  <si>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</si>
  <si>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</si>
  <si>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</si>
  <si>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</si>
  <si>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</si>
  <si>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</si>
  <si>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</si>
  <si>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</si>
  <si>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</si>
  <si>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</si>
  <si>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</si>
  <si>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</si>
  <si>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</si>
  <si>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</si>
  <si>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</si>
  <si>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</si>
  <si>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</si>
  <si>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</si>
  <si>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</si>
  <si>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</si>
  <si>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</si>
  <si>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</si>
  <si>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</si>
  <si>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</si>
  <si>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</si>
  <si>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</si>
  <si>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</si>
  <si>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</si>
  <si>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</si>
  <si>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</si>
  <si>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</si>
  <si>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</si>
  <si>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</si>
  <si>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</si>
  <si>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</si>
  <si>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</si>
  <si>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</si>
  <si>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</si>
  <si>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</si>
  <si>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</si>
  <si>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</si>
  <si>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</si>
  <si>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</si>
  <si>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</si>
  <si>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</si>
  <si>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</si>
  <si>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</si>
  <si>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</si>
  <si>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</si>
  <si>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</si>
  <si>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</si>
  <si>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</si>
  <si>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</si>
  <si>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</si>
  <si>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</si>
  <si>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</si>
  <si>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</si>
  <si>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</si>
  <si>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</si>
  <si>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</si>
  <si>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</si>
  <si>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</si>
  <si>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</si>
  <si>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</si>
  <si>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</si>
  <si>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</si>
  <si>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</si>
  <si>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</si>
  <si>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</si>
  <si>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</si>
  <si>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</si>
  <si>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</si>
  <si>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</si>
  <si>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</si>
  <si>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</si>
  <si>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</si>
  <si>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</si>
  <si>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</si>
  <si>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</si>
  <si>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</si>
  <si>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</si>
  <si>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</si>
  <si>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</si>
  <si>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</si>
  <si>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</si>
  <si>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</si>
  <si>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</si>
  <si>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</si>
  <si>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</si>
  <si>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</si>
  <si>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</si>
  <si>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</si>
  <si>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</si>
  <si>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</si>
  <si>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</si>
  <si>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</si>
  <si>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</si>
  <si>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</si>
  <si>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</si>
  <si>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</si>
  <si>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</si>
  <si>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</si>
  <si>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</si>
  <si>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</si>
  <si>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</si>
  <si>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</si>
  <si>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</si>
  <si>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</si>
  <si>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</si>
  <si>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</si>
  <si>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</si>
  <si>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</si>
  <si>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</si>
  <si>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</si>
  <si>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</si>
  <si>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</si>
  <si>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</si>
  <si>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</si>
  <si>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</si>
  <si>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</si>
  <si>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</si>
  <si>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</si>
  <si>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</si>
  <si>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</si>
  <si>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</si>
  <si>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</si>
  <si>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</si>
  <si>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</si>
  <si>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</si>
  <si>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</si>
  <si>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</si>
  <si>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</si>
  <si>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</si>
  <si>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</si>
  <si>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</si>
  <si>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</si>
  <si>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</si>
  <si>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</si>
  <si>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</si>
  <si>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</si>
  <si>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</si>
  <si>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</si>
  <si>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</si>
  <si>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</si>
  <si>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</si>
  <si>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</si>
  <si>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</si>
  <si>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</si>
  <si>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</si>
  <si>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</si>
  <si>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</si>
  <si>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</si>
  <si>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</si>
  <si>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</si>
  <si>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</si>
  <si>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</si>
  <si>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</si>
  <si>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</si>
  <si>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</si>
  <si>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</si>
  <si>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</si>
  <si>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</si>
  <si>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</si>
  <si>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</si>
  <si>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</si>
  <si>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</si>
  <si>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</si>
  <si>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</si>
  <si>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</si>
  <si>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</si>
  <si>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</si>
  <si>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</si>
  <si>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</si>
  <si>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</si>
  <si>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</si>
  <si>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</si>
  <si>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</si>
  <si>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</si>
  <si>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</si>
  <si>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</si>
  <si>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</si>
  <si>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</si>
  <si>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</si>
  <si>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</si>
  <si>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</si>
  <si>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</si>
  <si>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</si>
  <si>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</si>
  <si>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</si>
  <si>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</si>
  <si>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</si>
  <si>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</si>
  <si>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</si>
  <si>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</si>
  <si>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</si>
  <si>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</si>
  <si>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</si>
  <si>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</si>
  <si>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</si>
  <si>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</si>
  <si>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</si>
  <si>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</si>
  <si>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</si>
  <si>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</si>
  <si>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</si>
  <si>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</si>
  <si>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</si>
  <si>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</si>
  <si>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</si>
  <si>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</si>
  <si>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</si>
  <si>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</si>
  <si>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</si>
  <si>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</si>
  <si>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</si>
  <si>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</si>
  <si>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</si>
  <si>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</si>
  <si>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</si>
  <si>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</si>
  <si>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</si>
  <si>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</si>
  <si>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</si>
  <si>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</si>
  <si>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</si>
  <si>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</si>
  <si>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</si>
  <si>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</si>
  <si>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</si>
  <si>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</si>
  <si>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</si>
  <si>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</si>
  <si>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</si>
  <si>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</si>
  <si>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</si>
  <si>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</si>
  <si>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</si>
  <si>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</si>
  <si>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</si>
  <si>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</si>
  <si>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</si>
  <si>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</si>
  <si>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</si>
  <si>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</si>
  <si>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</si>
  <si>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</si>
  <si>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</si>
  <si>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</si>
  <si>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</si>
  <si>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</si>
  <si>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</si>
  <si>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</si>
  <si>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</si>
  <si>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</si>
  <si>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</si>
  <si>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</si>
  <si>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</si>
  <si>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</si>
  <si>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</si>
  <si>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</si>
  <si>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</si>
  <si>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</si>
  <si>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</si>
  <si>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</si>
  <si>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</si>
  <si>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</si>
  <si>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</si>
  <si>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</si>
  <si>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</si>
  <si>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</si>
  <si>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</si>
  <si>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</si>
  <si>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</si>
  <si>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</si>
  <si>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</si>
  <si>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</si>
  <si>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</si>
  <si>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</si>
  <si>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</si>
  <si>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</si>
  <si>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</si>
  <si>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</si>
  <si>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</si>
  <si>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</si>
  <si>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</si>
  <si>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</si>
  <si>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</si>
  <si>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</si>
  <si>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</si>
  <si>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</si>
  <si>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</si>
  <si>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</si>
  <si>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</si>
  <si>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</si>
  <si>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</si>
  <si>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</si>
  <si>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</si>
  <si>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</si>
  <si>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</si>
  <si>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</si>
  <si>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</si>
  <si>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</si>
  <si>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</si>
  <si>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</si>
  <si>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</si>
  <si>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</si>
  <si>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</si>
  <si>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</si>
  <si>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</si>
  <si>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</si>
  <si>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</si>
  <si>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</si>
  <si>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</si>
  <si>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</si>
  <si>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</si>
  <si>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</si>
  <si>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</si>
  <si>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</si>
  <si>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</si>
  <si>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</si>
  <si>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</si>
  <si>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</si>
  <si>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</si>
  <si>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</si>
  <si>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</si>
  <si>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</si>
  <si>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</si>
  <si>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</si>
  <si>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</si>
  <si>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</si>
  <si>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</si>
  <si>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</si>
  <si>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</si>
  <si>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</si>
  <si>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</si>
  <si>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</si>
  <si>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</si>
  <si>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</si>
  <si>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</si>
  <si>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</si>
  <si>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</si>
  <si>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</si>
  <si>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</si>
  <si>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</si>
  <si>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</si>
  <si>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</si>
  <si>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</si>
  <si>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</si>
  <si>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</si>
  <si>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</si>
  <si>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</si>
  <si>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</si>
  <si>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</si>
  <si>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</si>
  <si>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</si>
  <si>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</si>
  <si>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</si>
  <si>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</si>
  <si>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</si>
  <si>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</si>
  <si>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</si>
  <si>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</si>
  <si>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</si>
  <si>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</si>
  <si>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</si>
  <si>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</si>
  <si>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</si>
  <si>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</si>
  <si>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</si>
  <si>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</si>
  <si>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</si>
  <si>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</si>
  <si>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</si>
  <si>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</si>
  <si>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</si>
  <si>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</si>
  <si>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</si>
  <si>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</si>
  <si>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</si>
  <si>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</si>
  <si>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</si>
  <si>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</si>
  <si>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</si>
  <si>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</si>
  <si>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</si>
  <si>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</si>
  <si>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</si>
  <si>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</si>
  <si>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</si>
  <si>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</si>
  <si>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</si>
  <si>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</si>
  <si>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</si>
  <si>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</si>
  <si>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</si>
  <si>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</si>
  <si>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</si>
  <si>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</si>
  <si>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</si>
  <si>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</si>
  <si>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</si>
  <si>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</si>
  <si>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</si>
  <si>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</si>
  <si>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</si>
  <si>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</si>
  <si>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</si>
  <si>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</si>
  <si>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</si>
  <si>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</si>
  <si>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</si>
  <si>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</si>
  <si>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</si>
  <si>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</si>
  <si>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</si>
  <si>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</si>
  <si>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</si>
  <si>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</si>
  <si>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</si>
  <si>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</si>
  <si>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</si>
  <si>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</si>
  <si>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</si>
  <si>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</si>
  <si>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</si>
  <si>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</si>
  <si>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</si>
  <si>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</si>
  <si>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</si>
  <si>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</si>
  <si>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</si>
  <si>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</si>
  <si>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</si>
  <si>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</si>
  <si>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</si>
  <si>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</si>
  <si>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</si>
  <si>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</si>
  <si>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</si>
  <si>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</si>
  <si>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</si>
  <si>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</si>
  <si>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</si>
  <si>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</si>
  <si>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</si>
  <si>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</si>
  <si>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</si>
  <si>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</si>
  <si>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</si>
  <si>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</si>
  <si>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</si>
  <si>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</si>
  <si>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</si>
  <si>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</si>
  <si>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</si>
  <si>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</si>
  <si>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</si>
  <si>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</si>
  <si>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</si>
  <si>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</si>
  <si>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</si>
  <si>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</si>
  <si>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</si>
  <si>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</si>
  <si>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</si>
  <si>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</si>
  <si>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</si>
  <si>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</si>
  <si>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</si>
  <si>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</si>
  <si>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</si>
  <si>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</si>
  <si>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</si>
  <si>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</si>
  <si>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</si>
  <si>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</si>
  <si>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</si>
  <si>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</si>
  <si>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</si>
  <si>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</si>
  <si>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</si>
  <si>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</si>
  <si>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</si>
  <si>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</si>
  <si>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</si>
  <si>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</si>
  <si>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</si>
  <si>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</si>
  <si>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</si>
  <si>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</si>
  <si>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</si>
  <si>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</si>
  <si>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</si>
  <si>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</si>
  <si>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</si>
  <si>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</si>
  <si>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</si>
  <si>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</si>
  <si>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</si>
  <si>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</si>
  <si>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</si>
  <si>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</si>
  <si>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</si>
  <si>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</si>
  <si>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</si>
  <si>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</si>
  <si>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</si>
  <si>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</si>
  <si>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</si>
  <si>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</si>
  <si>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</si>
  <si>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</si>
  <si>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</si>
  <si>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</si>
  <si>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</si>
  <si>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</si>
  <si>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</si>
  <si>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</si>
  <si>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</si>
  <si>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</si>
  <si>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</si>
  <si>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</si>
  <si>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</si>
  <si>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</si>
  <si>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</si>
  <si>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</si>
  <si>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</si>
  <si>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</si>
  <si>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</si>
  <si>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</si>
  <si>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</si>
  <si>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</si>
  <si>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</si>
  <si>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</si>
  <si>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</si>
  <si>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</si>
  <si>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</si>
  <si>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</si>
  <si>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</si>
  <si>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</si>
  <si>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</si>
  <si>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</si>
  <si>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</si>
  <si>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</si>
  <si>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</si>
  <si>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</si>
  <si>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</si>
  <si>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</si>
  <si>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</si>
  <si>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</si>
  <si>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</si>
  <si>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</si>
  <si>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</si>
  <si>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</si>
  <si>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</si>
  <si>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</si>
  <si>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</si>
  <si>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</si>
  <si>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</si>
  <si>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</si>
  <si>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</si>
  <si>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</si>
  <si>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</si>
  <si>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</si>
  <si>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</si>
  <si>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</si>
  <si>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</si>
  <si>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</si>
  <si>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</si>
  <si>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</si>
  <si>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</si>
  <si>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</si>
  <si>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</si>
  <si>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</si>
  <si>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</si>
  <si>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</si>
  <si>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</si>
  <si>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</si>
  <si>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</si>
  <si>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</si>
  <si>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</si>
  <si>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</si>
  <si>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</si>
  <si>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</si>
  <si>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</si>
  <si>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</si>
  <si>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</si>
  <si>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</si>
  <si>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</si>
  <si>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</si>
  <si>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</si>
  <si>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</si>
  <si>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</si>
  <si>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</si>
  <si>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</si>
  <si>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</si>
  <si>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</si>
  <si>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</si>
  <si>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</si>
  <si>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</si>
  <si>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</si>
  <si>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</si>
  <si>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</si>
  <si>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</si>
  <si>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</si>
  <si>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</si>
  <si>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</si>
  <si>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</si>
  <si>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</si>
  <si>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</si>
  <si>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</si>
  <si>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</si>
  <si>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</si>
  <si>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</si>
  <si>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</si>
  <si>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</si>
  <si>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</si>
  <si>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</si>
  <si>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</si>
  <si>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</si>
  <si>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</si>
  <si>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</si>
  <si>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</si>
  <si>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</si>
  <si>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</si>
  <si>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</si>
  <si>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</si>
  <si>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</si>
  <si>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</si>
  <si>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</si>
  <si>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</si>
  <si>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</si>
  <si>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</si>
  <si>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</si>
  <si>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</si>
  <si>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</si>
  <si>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</si>
  <si>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</si>
  <si>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</si>
  <si>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</si>
  <si>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</si>
  <si>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</si>
  <si>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</si>
  <si>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</si>
  <si>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</si>
  <si>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</si>
  <si>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</si>
  <si>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</si>
  <si>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</si>
  <si>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</si>
  <si>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</si>
  <si>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</si>
  <si>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</si>
  <si>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</si>
  <si>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</si>
  <si>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</si>
  <si>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</si>
  <si>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</si>
  <si>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</si>
  <si>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</si>
  <si>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</si>
  <si>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</si>
  <si>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</si>
  <si>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</si>
  <si>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</si>
  <si>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</si>
  <si>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</si>
  <si>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</si>
  <si>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</si>
  <si>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</si>
  <si>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</si>
  <si>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</si>
  <si>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</si>
  <si>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</si>
  <si>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</si>
  <si>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</si>
  <si>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</si>
  <si>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</si>
  <si>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</si>
  <si>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</si>
  <si>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</si>
  <si>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</si>
  <si>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</si>
  <si>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</si>
  <si>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</si>
  <si>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</si>
  <si>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</si>
  <si>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</si>
  <si>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</si>
  <si>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</si>
  <si>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</si>
  <si>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</si>
  <si>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</si>
  <si>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</si>
  <si>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</si>
  <si>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</si>
  <si>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</si>
  <si>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</si>
  <si>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</si>
  <si>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</si>
  <si>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</si>
  <si>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</si>
  <si>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</si>
  <si>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</si>
  <si>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</si>
  <si>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</si>
  <si>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</si>
  <si>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</si>
  <si>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</si>
  <si>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</si>
  <si>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</si>
  <si>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</si>
  <si>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</si>
  <si>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</si>
  <si>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</si>
  <si>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</si>
  <si>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</si>
  <si>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</si>
  <si>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</si>
  <si>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</si>
  <si>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</si>
  <si>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</si>
  <si>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</si>
  <si>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</si>
  <si>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</si>
  <si>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</si>
  <si>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</si>
  <si>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</si>
  <si>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</si>
  <si>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</si>
  <si>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</si>
  <si>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</si>
  <si>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</si>
  <si>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</si>
  <si>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</si>
  <si>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</si>
  <si>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</si>
  <si>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</si>
  <si>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</si>
  <si>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</si>
  <si>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</si>
  <si>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</si>
  <si>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</si>
  <si>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</si>
  <si>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</si>
  <si>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</si>
  <si>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</si>
  <si>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</si>
  <si>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</si>
  <si>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</si>
  <si>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</si>
  <si>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</si>
  <si>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</si>
  <si>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</si>
  <si>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</si>
  <si>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</si>
  <si>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</si>
  <si>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</si>
  <si>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</si>
  <si>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</si>
  <si>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</si>
  <si>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</si>
  <si>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</si>
  <si>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</si>
  <si>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</si>
  <si>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</si>
  <si>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</si>
  <si>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</si>
  <si>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</si>
  <si>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</si>
  <si>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</si>
  <si>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</si>
  <si>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</si>
  <si>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</si>
  <si>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</si>
  <si>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</si>
  <si>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</si>
  <si>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</si>
  <si>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</si>
  <si>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</si>
  <si>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</si>
  <si>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</si>
  <si>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</si>
  <si>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</si>
  <si>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</si>
  <si>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</si>
  <si>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</si>
  <si>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</si>
  <si>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</si>
  <si>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</si>
  <si>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</si>
  <si>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</si>
  <si>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</si>
  <si>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</si>
  <si>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</si>
  <si>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</si>
  <si>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</si>
  <si>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</si>
  <si>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</si>
  <si>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</si>
  <si>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</si>
  <si>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</si>
  <si>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</si>
  <si>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</si>
  <si>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</si>
  <si>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</si>
  <si>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</si>
  <si>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</si>
  <si>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</si>
  <si>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</si>
  <si>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</si>
  <si>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</si>
  <si>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</si>
  <si>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</si>
  <si>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</si>
  <si>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</si>
  <si>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</si>
  <si>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</si>
  <si>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</si>
  <si>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</si>
  <si>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</si>
  <si>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</si>
  <si>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</si>
  <si>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</si>
  <si>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</si>
  <si>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</si>
  <si>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</si>
  <si>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</si>
  <si>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</si>
  <si>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</si>
  <si>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</si>
  <si>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</si>
  <si>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</si>
  <si>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</si>
  <si>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</si>
  <si>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</si>
  <si>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</si>
  <si>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</si>
  <si>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</si>
  <si>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</si>
  <si>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</si>
  <si>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</si>
  <si>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</si>
  <si>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</si>
  <si>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</si>
  <si>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</si>
  <si>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</si>
  <si>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</si>
  <si>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</si>
  <si>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</si>
  <si>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</si>
  <si>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</si>
  <si>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</si>
  <si>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</si>
  <si>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</si>
  <si>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</si>
  <si>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</si>
  <si>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</si>
  <si>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</si>
  <si>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</si>
  <si>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</si>
  <si>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</si>
  <si>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</si>
  <si>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</si>
  <si>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</si>
  <si>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</si>
  <si>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</si>
  <si>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</si>
  <si>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</si>
  <si>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</si>
  <si>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</si>
  <si>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</si>
  <si>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</si>
  <si>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</si>
  <si>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</si>
  <si>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</si>
  <si>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</si>
  <si>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</si>
  <si>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</si>
  <si>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</si>
  <si>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</si>
  <si>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</si>
  <si>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</si>
  <si>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</si>
  <si>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</si>
  <si>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</si>
  <si>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</si>
  <si>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</si>
  <si>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</si>
  <si>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</si>
  <si>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</si>
  <si>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</si>
  <si>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</si>
  <si>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</si>
  <si>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</si>
  <si>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</si>
  <si>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</si>
  <si>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</si>
  <si>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</si>
  <si>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</si>
  <si>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</si>
  <si>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</si>
  <si>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</si>
  <si>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</si>
  <si>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</si>
  <si>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</si>
  <si>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</si>
  <si>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</si>
  <si>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</si>
  <si>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</si>
  <si>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</si>
  <si>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</si>
  <si>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</si>
  <si>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</si>
  <si>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</si>
  <si>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</si>
  <si>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</si>
  <si>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</si>
  <si>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</si>
  <si>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</si>
  <si>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</si>
  <si>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</si>
  <si>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</si>
  <si>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</si>
  <si>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</si>
  <si>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</si>
  <si>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</si>
  <si>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</si>
  <si>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</si>
  <si>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</si>
  <si>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</si>
  <si>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</si>
  <si>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</si>
  <si>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</si>
  <si>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</si>
  <si>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</si>
  <si>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</si>
  <si>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</si>
  <si>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</si>
  <si>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</si>
  <si>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</si>
  <si>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</si>
  <si>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</si>
  <si>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</si>
  <si>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</si>
  <si>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</si>
  <si>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</si>
  <si>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</si>
  <si>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</si>
  <si>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</si>
  <si>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</si>
  <si>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</si>
  <si>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</si>
  <si>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</si>
  <si>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</si>
  <si>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</si>
  <si>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</si>
  <si>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</si>
  <si>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</si>
  <si>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</si>
  <si>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</si>
  <si>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</si>
  <si>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</si>
  <si>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</si>
  <si>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</si>
  <si>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</si>
  <si>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</si>
  <si>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</si>
  <si>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</si>
  <si>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</si>
  <si>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</si>
  <si>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</si>
  <si>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</si>
  <si>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</si>
  <si>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</si>
  <si>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</si>
  <si>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</si>
  <si>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</si>
  <si>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</si>
  <si>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</si>
  <si>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</si>
  <si>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</si>
  <si>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</si>
  <si>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</si>
  <si>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</si>
  <si>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</si>
  <si>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</si>
  <si>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</si>
  <si>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</si>
  <si>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</si>
  <si>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</si>
  <si>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</si>
  <si>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</si>
  <si>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</si>
  <si>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</si>
  <si>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</si>
  <si>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</si>
  <si>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</si>
  <si>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</si>
  <si>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</si>
  <si>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</si>
  <si>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</si>
  <si>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</si>
  <si>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</si>
  <si>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</si>
  <si>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</si>
  <si>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</si>
  <si>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</si>
  <si>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</si>
  <si>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</si>
  <si>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</si>
  <si>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</si>
  <si>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</si>
  <si>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</si>
  <si>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</si>
  <si>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</si>
  <si>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</si>
  <si>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</si>
  <si>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</si>
  <si>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</si>
  <si>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</si>
  <si>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</si>
  <si>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</si>
  <si>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</si>
  <si>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</si>
  <si>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</si>
  <si>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</si>
  <si>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</si>
  <si>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</si>
  <si>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</si>
  <si>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</si>
  <si>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</si>
  <si>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</si>
  <si>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</si>
  <si>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</si>
  <si>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</si>
  <si>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</si>
  <si>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</si>
  <si>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</si>
  <si>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</si>
  <si>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</si>
  <si>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</si>
  <si>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</si>
  <si>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</si>
  <si>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</si>
  <si>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</si>
  <si>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</si>
  <si>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</si>
  <si>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</si>
  <si>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</si>
  <si>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</si>
  <si>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</si>
  <si>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</si>
  <si>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</si>
  <si>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</si>
  <si>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</si>
  <si>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</si>
  <si>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</si>
  <si>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</si>
  <si>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</si>
  <si>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</si>
  <si>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</si>
  <si>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</si>
  <si>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</si>
  <si>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</si>
  <si>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</si>
  <si>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</si>
  <si>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</si>
  <si>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</si>
  <si>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</si>
  <si>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</si>
  <si>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</si>
  <si>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</si>
  <si>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</si>
  <si>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</si>
  <si>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</si>
  <si>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</si>
  <si>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</si>
  <si>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</si>
  <si>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</si>
  <si>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</si>
  <si>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</si>
  <si>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</si>
  <si>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</si>
  <si>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</si>
  <si>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</si>
  <si>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</si>
  <si>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</si>
  <si>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</si>
  <si>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</si>
  <si>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</si>
  <si>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</si>
  <si>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</si>
  <si>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</si>
  <si>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</si>
  <si>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</si>
  <si>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</si>
  <si>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</si>
  <si>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</si>
  <si>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</si>
  <si>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</si>
  <si>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</si>
  <si>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</si>
  <si>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</si>
  <si>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</si>
  <si>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</si>
  <si>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</si>
  <si>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</si>
  <si>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</si>
  <si>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</si>
  <si>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</si>
  <si>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</si>
  <si>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</si>
  <si>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</si>
  <si>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</si>
  <si>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</si>
  <si>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</si>
  <si>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</si>
  <si>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</si>
  <si>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</si>
  <si>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</si>
  <si>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</si>
  <si>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</si>
  <si>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</si>
  <si>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</si>
  <si>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</si>
  <si>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</si>
  <si>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</si>
  <si>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</si>
  <si>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</si>
  <si>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</si>
  <si>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</si>
  <si>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</si>
  <si>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</si>
  <si>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</si>
  <si>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</si>
  <si>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</si>
  <si>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</si>
  <si>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</si>
  <si>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</si>
  <si>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</si>
  <si>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</si>
  <si>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</si>
  <si>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</si>
  <si>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</si>
  <si>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</si>
  <si>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</si>
  <si>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</si>
  <si>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</si>
  <si>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</si>
  <si>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</si>
  <si>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</si>
  <si>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</si>
  <si>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</si>
  <si>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</si>
  <si>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</si>
  <si>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</si>
  <si>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</si>
  <si>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</si>
  <si>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</si>
  <si>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</si>
  <si>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</si>
  <si>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</si>
  <si>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</si>
  <si>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</si>
  <si>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</si>
  <si>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</si>
  <si>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</si>
  <si>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</si>
  <si>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</si>
  <si>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</si>
  <si>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</si>
  <si>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</si>
  <si>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</si>
  <si>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</si>
  <si>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</si>
  <si>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</si>
  <si>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</si>
  <si>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</si>
  <si>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</si>
  <si>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</si>
  <si>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</si>
  <si>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</si>
  <si>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</si>
  <si>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</si>
  <si>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</si>
  <si>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</si>
  <si>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</si>
  <si>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</si>
  <si>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</si>
  <si>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</si>
  <si>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</si>
  <si>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</si>
  <si>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</si>
  <si>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</si>
  <si>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</si>
  <si>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</si>
  <si>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</si>
  <si>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</si>
  <si>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</si>
  <si>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</si>
  <si>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</si>
  <si>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</si>
  <si>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</si>
  <si>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</si>
  <si>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</si>
  <si>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</si>
  <si>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</si>
  <si>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</si>
  <si>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</si>
  <si>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</si>
  <si>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</si>
  <si>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</si>
  <si>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</si>
  <si>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</si>
  <si>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</si>
  <si>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</si>
  <si>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</si>
  <si>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</si>
  <si>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</si>
  <si>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</si>
  <si>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</si>
  <si>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</si>
  <si>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</si>
  <si>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</si>
  <si>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</si>
  <si>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</si>
  <si>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</si>
  <si>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</si>
  <si>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</si>
  <si>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</si>
  <si>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</si>
  <si>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</si>
  <si>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</si>
  <si>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</si>
  <si>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</si>
  <si>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</si>
  <si>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</si>
  <si>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</si>
  <si>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</si>
  <si>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</si>
  <si>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</si>
  <si>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</si>
  <si>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</si>
  <si>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</si>
  <si>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</si>
  <si>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</si>
  <si>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</si>
  <si>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</si>
  <si>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</si>
  <si>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</si>
  <si>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</si>
  <si>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</si>
  <si>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</si>
  <si>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</si>
  <si>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</si>
  <si>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</si>
  <si>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</si>
  <si>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</si>
  <si>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</si>
  <si>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</si>
  <si>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</si>
  <si>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</si>
  <si>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</si>
  <si>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</si>
  <si>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</si>
  <si>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</si>
  <si>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</si>
  <si>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</si>
  <si>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</si>
  <si>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</si>
  <si>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</si>
  <si>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</si>
  <si>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</si>
  <si>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</si>
  <si>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</si>
  <si>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</si>
  <si>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</si>
  <si>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</si>
  <si>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</si>
  <si>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</si>
  <si>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</si>
  <si>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</si>
  <si>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</si>
  <si>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</si>
  <si>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</si>
  <si>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</si>
  <si>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</si>
  <si>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</si>
  <si>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</si>
  <si>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</si>
  <si>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</si>
  <si>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</si>
  <si>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</si>
  <si>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</si>
  <si>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</si>
  <si>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</si>
  <si>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</si>
  <si>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</si>
  <si>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</si>
  <si>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</si>
  <si>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</si>
  <si>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</si>
  <si>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</si>
  <si>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</si>
  <si>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</si>
  <si>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</si>
  <si>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</si>
  <si>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</si>
  <si>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</si>
  <si>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</si>
  <si>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</si>
  <si>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</si>
  <si>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</si>
  <si>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</si>
  <si>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</si>
  <si>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</si>
  <si>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</si>
  <si>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</si>
  <si>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</si>
  <si>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</si>
  <si>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</si>
  <si>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</si>
  <si>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</si>
  <si>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</si>
  <si>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</si>
  <si>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</si>
  <si>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</si>
  <si>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</si>
  <si>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</si>
  <si>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</si>
  <si>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</si>
  <si>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</si>
  <si>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</si>
  <si>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</si>
  <si>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</si>
  <si>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</si>
  <si>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</si>
  <si>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</si>
  <si>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</si>
  <si>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</si>
  <si>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</si>
  <si>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</si>
  <si>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</si>
  <si>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</si>
  <si>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</si>
  <si>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</si>
  <si>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</si>
  <si>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</si>
  <si>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</si>
  <si>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</si>
  <si>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</si>
  <si>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</si>
  <si>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</si>
  <si>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</si>
  <si>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</si>
  <si>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</si>
  <si>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</si>
  <si>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</si>
  <si>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</si>
  <si>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</si>
  <si>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</si>
  <si>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</si>
  <si>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</si>
  <si>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</si>
  <si>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</si>
  <si>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</si>
  <si>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</si>
  <si>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</si>
  <si>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</si>
  <si>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</si>
  <si>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</si>
  <si>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</si>
  <si>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</si>
  <si>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</si>
  <si>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</si>
  <si>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</si>
  <si>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</si>
  <si>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</si>
  <si>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</si>
  <si>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</si>
  <si>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</si>
  <si>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</si>
  <si>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</si>
  <si>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</si>
  <si>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</si>
  <si>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</si>
  <si>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</si>
  <si>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</si>
  <si>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</si>
  <si>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</si>
  <si>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</si>
  <si>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</si>
  <si>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</si>
  <si>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</si>
  <si>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</si>
  <si>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</si>
  <si>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</si>
  <si>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</si>
  <si>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</si>
  <si>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</si>
  <si>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</si>
  <si>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</si>
  <si>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</si>
  <si>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</si>
  <si>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</si>
  <si>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</si>
  <si>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</si>
  <si>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</si>
  <si>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</si>
  <si>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</si>
  <si>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</si>
  <si>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</si>
  <si>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</si>
  <si>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</si>
  <si>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</si>
  <si>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</si>
  <si>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</si>
  <si>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</si>
  <si>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</si>
  <si>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</si>
  <si>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</si>
  <si>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</si>
  <si>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</si>
  <si>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</si>
  <si>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</si>
  <si>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</si>
  <si>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</si>
  <si>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</si>
  <si>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</si>
  <si>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</si>
  <si>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</si>
  <si>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</si>
  <si>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</si>
  <si>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</si>
  <si>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</si>
  <si>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</si>
  <si>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</si>
  <si>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</si>
  <si>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</si>
  <si>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</si>
  <si>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</si>
  <si>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</si>
  <si>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</si>
  <si>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</si>
  <si>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</si>
  <si>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</si>
  <si>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</si>
  <si>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</si>
  <si>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</si>
  <si>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</si>
  <si>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</si>
  <si>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</si>
  <si>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</si>
  <si>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</si>
  <si>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</si>
  <si>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</si>
  <si>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</si>
  <si>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</si>
  <si>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</si>
  <si>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</si>
  <si>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</si>
  <si>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</si>
  <si>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</si>
  <si>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</si>
  <si>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</si>
  <si>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</si>
  <si>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</si>
  <si>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</si>
  <si>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</si>
  <si>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</si>
  <si>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</si>
  <si>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</si>
  <si>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</si>
  <si>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</si>
  <si>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</si>
  <si>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</si>
  <si>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</si>
  <si>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</si>
  <si>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</si>
  <si>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</si>
  <si>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</si>
  <si>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</si>
  <si>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</si>
  <si>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</si>
  <si>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</si>
  <si>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</si>
  <si>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</si>
  <si>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</si>
  <si>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</si>
  <si>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</si>
  <si>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</si>
  <si>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</si>
  <si>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</si>
  <si>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</si>
  <si>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</si>
  <si>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</si>
  <si>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</si>
  <si>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</si>
  <si>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</si>
  <si>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</si>
  <si>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</si>
  <si>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</si>
  <si>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</si>
  <si>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</si>
  <si>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</si>
  <si>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</si>
  <si>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</si>
  <si>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</si>
  <si>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</si>
  <si>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</si>
  <si>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</si>
  <si>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</si>
  <si>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</si>
  <si>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</si>
  <si>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</si>
  <si>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</si>
  <si>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</si>
  <si>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</si>
  <si>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</si>
  <si>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</si>
  <si>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</si>
  <si>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</si>
  <si>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</si>
  <si>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</si>
  <si>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</si>
  <si>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</si>
  <si>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</si>
  <si>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</si>
  <si>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</si>
  <si>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</si>
  <si>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</si>
  <si>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</si>
  <si>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</si>
  <si>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</si>
  <si>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</si>
  <si>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</si>
  <si>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</si>
  <si>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</si>
  <si>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</si>
  <si>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</si>
  <si>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</si>
  <si>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</si>
  <si>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</si>
  <si>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</si>
  <si>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</si>
  <si>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</si>
  <si>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</si>
  <si>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</si>
  <si>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</si>
  <si>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</si>
  <si>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</si>
  <si>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</si>
  <si>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</si>
  <si>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</si>
  <si>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</si>
  <si>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</si>
  <si>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</si>
  <si>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</si>
  <si>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</si>
  <si>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</si>
  <si>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</si>
  <si>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</si>
  <si>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</si>
  <si>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</si>
  <si>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</si>
  <si>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</si>
  <si>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</si>
  <si>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</si>
  <si>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</si>
  <si>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</si>
  <si>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</si>
  <si>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</si>
  <si>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</si>
  <si>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</si>
  <si>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</si>
  <si>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</si>
  <si>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</si>
  <si>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</si>
  <si>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</si>
  <si>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</si>
  <si>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</si>
  <si>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</si>
  <si>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</si>
  <si>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</si>
  <si>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</si>
  <si>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</si>
  <si>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</si>
  <si>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</si>
  <si>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</si>
  <si>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</si>
  <si>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</si>
  <si>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</si>
  <si>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</si>
  <si>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</si>
  <si>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</si>
  <si>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</si>
  <si>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</si>
  <si>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</si>
  <si>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</si>
  <si>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</si>
  <si>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</si>
  <si>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</si>
  <si>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</si>
  <si>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</si>
  <si>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</si>
  <si>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</si>
  <si>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</si>
  <si>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</si>
  <si>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</si>
  <si>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</si>
  <si>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</si>
  <si>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</si>
  <si>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</si>
  <si>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</si>
  <si>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</si>
  <si>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</si>
  <si>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</si>
  <si>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</si>
  <si>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</si>
  <si>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</si>
  <si>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</si>
  <si>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</si>
  <si>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</si>
  <si>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</si>
  <si>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</si>
  <si>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</si>
  <si>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</si>
  <si>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</si>
  <si>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</si>
  <si>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</si>
  <si>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</si>
  <si>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</si>
  <si>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</si>
  <si>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</si>
  <si>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</si>
  <si>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</si>
  <si>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</si>
  <si>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</si>
  <si>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</si>
  <si>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</si>
  <si>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</si>
  <si>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</si>
  <si>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</si>
  <si>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</si>
  <si>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</si>
  <si>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</si>
  <si>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</si>
  <si>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</si>
  <si>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</si>
  <si>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</si>
  <si>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</si>
  <si>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</si>
  <si>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</si>
  <si>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</si>
  <si>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</si>
  <si>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</si>
  <si>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</si>
  <si>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</si>
  <si>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</si>
  <si>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</si>
  <si>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</si>
  <si>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</si>
  <si>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</si>
  <si>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</si>
  <si>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</si>
  <si>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</si>
  <si>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</si>
  <si>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</si>
  <si>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</si>
  <si>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</si>
  <si>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</si>
  <si>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</si>
  <si>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</si>
  <si>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</si>
  <si>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</si>
  <si>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</si>
  <si>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</si>
  <si>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</si>
  <si>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</si>
  <si>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</si>
  <si>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</si>
  <si>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</si>
  <si>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</si>
  <si>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</si>
  <si>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</si>
  <si>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</si>
  <si>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</si>
  <si>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</si>
  <si>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</si>
  <si>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</si>
  <si>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</si>
  <si>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</si>
  <si>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</si>
  <si>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</si>
  <si>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</si>
  <si>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</si>
  <si>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</si>
  <si>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</si>
  <si>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</si>
  <si>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</si>
  <si>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</si>
  <si>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</si>
  <si>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</si>
  <si>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</si>
  <si>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</si>
  <si>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</si>
  <si>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</si>
  <si>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</si>
  <si>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</si>
  <si>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</si>
  <si>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</si>
  <si>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</si>
  <si>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</si>
  <si>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</si>
  <si>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</si>
  <si>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</si>
  <si>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</si>
  <si>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</si>
  <si>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</si>
  <si>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</si>
  <si>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</si>
  <si>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</si>
  <si>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</si>
  <si>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</si>
  <si>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</si>
  <si>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</si>
  <si>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</si>
  <si>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</si>
  <si>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</si>
  <si>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</si>
  <si>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</si>
  <si>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</si>
  <si>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</si>
  <si>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</si>
  <si>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</si>
  <si>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</si>
  <si>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</si>
  <si>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</si>
  <si>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</si>
  <si>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</si>
  <si>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</si>
  <si>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</si>
  <si>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</si>
  <si>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</si>
  <si>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</si>
  <si>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</si>
  <si>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</si>
  <si>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</si>
  <si>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</si>
  <si>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</si>
  <si>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</si>
  <si>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</si>
  <si>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</si>
  <si>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</si>
  <si>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</si>
  <si>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</si>
  <si>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</si>
  <si>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</si>
  <si>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</si>
  <si>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</si>
  <si>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</si>
  <si>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</si>
  <si>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</si>
  <si>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</si>
  <si>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</si>
  <si>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</si>
  <si>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</si>
  <si>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</si>
  <si>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</si>
  <si>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</si>
  <si>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</si>
  <si>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</si>
  <si>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</si>
  <si>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</si>
  <si>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</si>
  <si>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</si>
  <si>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</si>
  <si>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</si>
  <si>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</si>
  <si>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</si>
  <si>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</si>
  <si>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</si>
  <si>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</si>
  <si>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</si>
  <si>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</si>
  <si>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</si>
  <si>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</si>
  <si>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</si>
  <si>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</si>
  <si>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</si>
  <si>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</si>
  <si>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</si>
  <si>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</si>
  <si>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</si>
  <si>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</si>
  <si>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</si>
  <si>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</si>
  <si>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</si>
  <si>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</si>
  <si>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</si>
  <si>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</si>
  <si>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</si>
  <si>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</si>
  <si>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</si>
  <si>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</si>
  <si>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</si>
  <si>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</si>
  <si>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</si>
  <si>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</si>
  <si>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</si>
  <si>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</si>
  <si>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</si>
  <si>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</si>
  <si>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</si>
  <si>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</si>
  <si>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</si>
  <si>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</si>
  <si>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</si>
  <si>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</si>
  <si>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</si>
  <si>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</si>
  <si>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</si>
  <si>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</si>
  <si>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</si>
  <si>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</si>
  <si>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</si>
  <si>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</si>
  <si>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</si>
  <si>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</si>
  <si>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</si>
  <si>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</si>
  <si>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</si>
  <si>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</si>
  <si>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</si>
  <si>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</si>
  <si>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</si>
  <si>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</si>
  <si>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</si>
  <si>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</si>
  <si>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</si>
  <si>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</si>
  <si>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</si>
  <si>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</si>
  <si>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</si>
  <si>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</si>
  <si>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</si>
  <si>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</si>
  <si>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</si>
  <si>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</si>
  <si>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</si>
  <si>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</si>
  <si>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</si>
  <si>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</si>
  <si>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</si>
  <si>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</si>
  <si>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</si>
  <si>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</si>
  <si>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</si>
  <si>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</si>
  <si>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</si>
  <si>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</si>
  <si>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</si>
  <si>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</si>
  <si>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</si>
  <si>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</si>
  <si>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</si>
  <si>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</si>
  <si>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</si>
  <si>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</si>
  <si>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</si>
  <si>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</si>
  <si>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</si>
  <si>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</si>
  <si>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</si>
  <si>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</si>
  <si>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</si>
  <si>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</si>
  <si>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</si>
  <si>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</si>
  <si>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</si>
  <si>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</si>
  <si>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</si>
  <si>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</si>
  <si>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</si>
  <si>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</si>
  <si>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</si>
  <si>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</si>
  <si>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</si>
  <si>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</si>
  <si>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</si>
  <si>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</si>
  <si>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</si>
  <si>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</si>
  <si>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</si>
  <si>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</si>
  <si>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</si>
  <si>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</si>
  <si>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</si>
  <si>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</si>
  <si>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</si>
  <si>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</si>
  <si>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</si>
  <si>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</si>
  <si>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</si>
  <si>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</si>
  <si>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</si>
  <si>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</si>
  <si>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</si>
  <si>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</si>
  <si>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</si>
  <si>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</si>
  <si>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</si>
  <si>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</si>
  <si>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</si>
  <si>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</si>
  <si>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</si>
  <si>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</si>
  <si>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</si>
  <si>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</si>
  <si>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</si>
  <si>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</si>
  <si>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</si>
  <si>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</si>
  <si>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</si>
  <si>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</si>
  <si>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</si>
  <si>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</si>
  <si>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</si>
  <si>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</si>
  <si>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</si>
  <si>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</si>
  <si>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</si>
  <si>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</si>
  <si>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</si>
  <si>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</si>
  <si>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</si>
  <si>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</si>
  <si>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</si>
  <si>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</si>
  <si>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</si>
  <si>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</si>
  <si>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</si>
  <si>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</si>
  <si>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</si>
  <si>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</si>
  <si>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</si>
  <si>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</si>
  <si>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</si>
  <si>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</si>
  <si>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</si>
  <si>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</si>
  <si>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</si>
  <si>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</si>
  <si>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</si>
  <si>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</si>
  <si>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</si>
  <si>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</si>
  <si>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</si>
  <si>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</si>
  <si>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</si>
  <si>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</si>
  <si>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</si>
  <si>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</si>
  <si>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</si>
  <si>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</si>
  <si>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</si>
  <si>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</si>
  <si>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</si>
  <si>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</si>
  <si>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</si>
  <si>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</si>
  <si>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</si>
  <si>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</si>
  <si>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</si>
  <si>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</si>
  <si>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</si>
  <si>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</si>
  <si>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</si>
  <si>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</si>
  <si>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</si>
  <si>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</si>
  <si>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</si>
  <si>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</si>
  <si>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</si>
  <si>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</si>
  <si>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</si>
  <si>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</si>
  <si>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</si>
  <si>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</si>
  <si>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</si>
  <si>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</si>
  <si>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</si>
  <si>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</si>
  <si>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</si>
  <si>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</si>
  <si>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</si>
  <si>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</si>
  <si>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</si>
  <si>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</si>
  <si>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</si>
  <si>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</si>
  <si>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</si>
  <si>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</si>
  <si>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</si>
  <si>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</si>
  <si>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</si>
  <si>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</si>
  <si>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</si>
  <si>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</si>
  <si>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</si>
  <si>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</si>
  <si>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</si>
  <si>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</si>
  <si>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</si>
  <si>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</si>
  <si>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</si>
  <si>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</si>
  <si>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</si>
  <si>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</si>
  <si>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</si>
  <si>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</si>
  <si>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</si>
  <si>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</si>
  <si>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</si>
  <si>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</si>
  <si>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</si>
  <si>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</si>
  <si>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</si>
  <si>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</si>
  <si>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</si>
  <si>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</si>
  <si>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</si>
  <si>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</si>
  <si>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</si>
  <si>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</si>
  <si>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</si>
  <si>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</si>
  <si>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</si>
  <si>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</si>
  <si>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</si>
  <si>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</si>
  <si>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</si>
  <si>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</si>
  <si>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</si>
  <si>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</si>
  <si>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</si>
  <si>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</si>
  <si>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</si>
  <si>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</si>
  <si>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</si>
  <si>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</si>
  <si>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</si>
  <si>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</si>
  <si>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</si>
  <si>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</si>
  <si>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</si>
  <si>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</si>
  <si>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</si>
  <si>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</si>
  <si>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</si>
  <si>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</si>
  <si>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</si>
  <si>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</si>
  <si>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</si>
  <si>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</si>
  <si>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</si>
  <si>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</si>
  <si>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</si>
  <si>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</si>
  <si>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</si>
  <si>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</si>
  <si>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</si>
  <si>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</si>
  <si>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</si>
  <si>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</si>
  <si>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</si>
  <si>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</si>
  <si>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</si>
  <si>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</si>
  <si>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</si>
  <si>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</si>
  <si>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</si>
  <si>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</si>
  <si>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</si>
  <si>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</si>
  <si>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</si>
  <si>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</si>
  <si>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</si>
  <si>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</si>
  <si>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</si>
  <si>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</si>
  <si>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</si>
  <si>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</si>
  <si>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</si>
  <si>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</si>
  <si>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</si>
  <si>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</si>
  <si>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</si>
  <si>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</si>
  <si>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</si>
  <si>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</si>
  <si>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</si>
  <si>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</si>
  <si>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</si>
  <si>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</si>
  <si>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</si>
  <si>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</si>
  <si>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</si>
  <si>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</si>
  <si>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</si>
  <si>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</si>
  <si>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</si>
  <si>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</si>
  <si>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</si>
  <si>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</si>
  <si>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</si>
  <si>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</si>
  <si>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</si>
  <si>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</si>
  <si>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</si>
  <si>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</si>
  <si>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</si>
  <si>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</si>
  <si>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</si>
  <si>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</si>
  <si>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</si>
  <si>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</si>
  <si>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</si>
  <si>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</si>
  <si>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</si>
  <si>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</si>
  <si>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</si>
  <si>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</si>
  <si>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</si>
  <si>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</si>
  <si>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</si>
  <si>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</si>
  <si>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</si>
  <si>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</si>
  <si>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</si>
  <si>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</si>
  <si>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</si>
  <si>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</si>
  <si>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</si>
  <si>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</si>
  <si>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</si>
  <si>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</si>
  <si>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</si>
  <si>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</si>
  <si>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</si>
  <si>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</si>
  <si>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</si>
  <si>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</si>
  <si>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</si>
  <si>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</si>
  <si>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</si>
  <si>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</si>
  <si>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</si>
  <si>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</si>
  <si>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</si>
  <si>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</si>
  <si>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</si>
  <si>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</si>
  <si>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</si>
  <si>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</si>
  <si>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</si>
  <si>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</si>
  <si>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</si>
  <si>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</si>
  <si>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</si>
  <si>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</si>
  <si>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</si>
  <si>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</si>
  <si>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</si>
  <si>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</si>
  <si>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</si>
  <si>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</si>
  <si>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</si>
  <si>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</si>
  <si>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</si>
  <si>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</si>
  <si>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</si>
  <si>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</si>
  <si>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</si>
  <si>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</si>
  <si>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</si>
  <si>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</si>
  <si>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</si>
  <si>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</si>
  <si>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</si>
  <si>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</si>
  <si>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</si>
  <si>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</si>
  <si>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</si>
  <si>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</si>
  <si>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</si>
  <si>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</si>
  <si>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</si>
  <si>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</si>
  <si>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</si>
  <si>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</si>
  <si>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</si>
  <si>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</si>
  <si>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</si>
  <si>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</si>
  <si>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</si>
  <si>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</si>
  <si>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</si>
  <si>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</si>
  <si>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</si>
  <si>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</si>
  <si>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</si>
  <si>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</si>
  <si>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</si>
  <si>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</si>
  <si>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</si>
  <si>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</si>
  <si>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</si>
  <si>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</si>
  <si>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</si>
  <si>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</si>
  <si>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</si>
  <si>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</si>
  <si>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</si>
  <si>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</si>
  <si>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</si>
  <si>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</si>
  <si>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</si>
  <si>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</si>
  <si>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</si>
  <si>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</si>
  <si>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</si>
  <si>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</si>
  <si>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</si>
  <si>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</si>
  <si>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</si>
  <si>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</si>
  <si>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</si>
  <si>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</si>
  <si>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</si>
  <si>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</si>
  <si>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</si>
  <si>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</si>
  <si>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</si>
  <si>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</si>
  <si>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</si>
  <si>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</si>
  <si>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</si>
  <si>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</si>
  <si>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</si>
  <si>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</si>
  <si>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</si>
  <si>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</si>
  <si>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</si>
  <si>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</si>
  <si>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</si>
  <si>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</si>
  <si>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</si>
  <si>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</si>
  <si>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</si>
  <si>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</si>
  <si>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</si>
  <si>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</si>
  <si>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</si>
  <si>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</si>
  <si>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</si>
  <si>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</si>
  <si>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</si>
  <si>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</si>
  <si>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</si>
  <si>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</si>
  <si>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</si>
  <si>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</si>
  <si>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</si>
  <si>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</si>
  <si>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</si>
  <si>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</si>
  <si>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</si>
  <si>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</si>
  <si>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</si>
  <si>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</si>
  <si>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</si>
  <si>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</si>
  <si>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</si>
  <si>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</si>
  <si>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</si>
  <si>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</si>
  <si>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</si>
  <si>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</si>
  <si>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</si>
  <si>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</si>
  <si>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</si>
  <si>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</si>
  <si>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</si>
  <si>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</si>
  <si>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</si>
  <si>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</si>
  <si>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</si>
  <si>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</si>
  <si>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</si>
  <si>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</si>
  <si>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</si>
  <si>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</si>
  <si>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</si>
  <si>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</si>
  <si>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</si>
  <si>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</si>
  <si>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</si>
  <si>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</si>
  <si>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</si>
  <si>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</si>
  <si>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</si>
  <si>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</si>
  <si>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</si>
  <si>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</si>
  <si>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</si>
  <si>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</si>
  <si>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</si>
  <si>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</si>
  <si>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</si>
  <si>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</si>
  <si>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</si>
  <si>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</si>
  <si>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</si>
  <si>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</si>
  <si>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</si>
  <si>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</si>
  <si>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</si>
  <si>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</si>
  <si>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</si>
  <si>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</si>
  <si>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</si>
  <si>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</si>
  <si>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</si>
  <si>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</si>
  <si>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</si>
  <si>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</si>
  <si>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</si>
  <si>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</si>
  <si>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</si>
  <si>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</si>
  <si>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</si>
  <si>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</si>
  <si>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</si>
  <si>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</si>
  <si>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</si>
  <si>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</si>
  <si>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</si>
  <si>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</si>
  <si>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</si>
  <si>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</si>
  <si>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</si>
  <si>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</si>
  <si>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</si>
  <si>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</si>
  <si>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</si>
  <si>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</si>
  <si>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</si>
  <si>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</si>
  <si>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</si>
  <si>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</si>
  <si>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</si>
  <si>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</si>
  <si>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</si>
  <si>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</si>
  <si>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</si>
  <si>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</si>
  <si>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</si>
  <si>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</si>
  <si>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</si>
  <si>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</si>
  <si>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</si>
  <si>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</si>
  <si>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</si>
  <si>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</si>
  <si>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</si>
  <si>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</si>
  <si>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</si>
  <si>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</si>
  <si>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</si>
  <si>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</si>
  <si>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</si>
  <si>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</si>
  <si>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</si>
  <si>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</si>
  <si>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</si>
  <si>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</si>
  <si>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</si>
  <si>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</si>
  <si>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</si>
  <si>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</si>
  <si>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</si>
  <si>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</si>
  <si>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</si>
  <si>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</si>
  <si>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</si>
  <si>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</si>
  <si>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</si>
  <si>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</si>
  <si>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</si>
  <si>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</si>
  <si>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</si>
  <si>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</si>
  <si>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</si>
  <si>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</si>
  <si>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</si>
  <si>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</si>
  <si>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</si>
  <si>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</si>
  <si>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</si>
  <si>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</si>
  <si>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</si>
  <si>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</si>
  <si>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</si>
  <si>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</si>
  <si>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</si>
  <si>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</si>
  <si>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</si>
  <si>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</si>
  <si>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</si>
  <si>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</si>
  <si>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</si>
  <si>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</si>
  <si>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</si>
  <si>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</si>
  <si>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</si>
  <si>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</si>
  <si>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</si>
  <si>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</si>
  <si>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</si>
  <si>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</si>
  <si>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</si>
  <si>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</si>
  <si>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</si>
  <si>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</si>
  <si>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</si>
  <si>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</si>
  <si>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</si>
  <si>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</si>
  <si>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</si>
  <si>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</si>
  <si>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</si>
  <si>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</si>
  <si>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</si>
  <si>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</si>
  <si>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</si>
  <si>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</si>
  <si>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</si>
  <si>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</si>
  <si>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</si>
  <si>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</si>
  <si>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</si>
  <si>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</si>
  <si>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</si>
  <si>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</si>
  <si>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</si>
  <si>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</si>
  <si>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</si>
  <si>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</si>
  <si>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</si>
  <si>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</si>
  <si>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</si>
  <si>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</si>
  <si>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</si>
  <si>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</si>
  <si>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</si>
  <si>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</si>
  <si>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</si>
  <si>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</si>
  <si>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</si>
  <si>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</si>
  <si>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</si>
  <si>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</si>
  <si>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</si>
  <si>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</si>
  <si>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</si>
  <si>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</si>
  <si>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</si>
  <si>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</si>
  <si>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</si>
  <si>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</si>
  <si>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</si>
  <si>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</si>
  <si>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</si>
  <si>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</si>
  <si>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</si>
  <si>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</si>
  <si>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</si>
  <si>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</si>
  <si>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</si>
  <si>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</si>
  <si>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</si>
  <si>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</si>
  <si>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</si>
  <si>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</si>
  <si>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</si>
  <si>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</si>
  <si>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</si>
  <si>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</si>
  <si>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</si>
  <si>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</si>
  <si>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</si>
  <si>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</si>
  <si>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</si>
  <si>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</si>
  <si>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</si>
  <si>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</si>
  <si>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</si>
  <si>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</si>
  <si>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</si>
  <si>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</si>
  <si>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</si>
  <si>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</si>
  <si>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</si>
  <si>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</si>
  <si>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</si>
  <si>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</si>
  <si>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</si>
  <si>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</si>
  <si>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</si>
  <si>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</si>
  <si>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</si>
  <si>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</si>
  <si>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</si>
  <si>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</si>
  <si>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</si>
  <si>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</si>
  <si>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</si>
  <si>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</si>
  <si>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</si>
  <si>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</si>
  <si>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</si>
  <si>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</si>
  <si>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</si>
  <si>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</si>
  <si>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</si>
  <si>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</si>
  <si>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</si>
  <si>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</si>
  <si>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</si>
  <si>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</si>
  <si>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</si>
  <si>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</si>
  <si>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</si>
  <si>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</si>
  <si>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</si>
  <si>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</si>
  <si>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</si>
  <si>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</si>
  <si>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</si>
  <si>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</si>
  <si>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</si>
  <si>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</si>
  <si>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</si>
  <si>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</si>
  <si>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</si>
  <si>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</si>
  <si>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</si>
  <si>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</si>
  <si>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</si>
  <si>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</si>
  <si>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</si>
  <si>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</si>
  <si>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</si>
  <si>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</si>
  <si>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</si>
  <si>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</si>
  <si>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</si>
  <si>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</si>
  <si>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</si>
  <si>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</si>
  <si>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</si>
  <si>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</si>
  <si>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</si>
  <si>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</si>
  <si>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</si>
  <si>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</si>
  <si>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</si>
  <si>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</si>
  <si>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</si>
  <si>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</si>
  <si>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</si>
  <si>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</si>
  <si>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</si>
  <si>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</si>
  <si>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</si>
  <si>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</si>
  <si>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</si>
  <si>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</si>
  <si>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</si>
  <si>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</si>
  <si>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</si>
  <si>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</si>
  <si>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</si>
  <si>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</si>
  <si>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</si>
  <si>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</si>
  <si>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</si>
  <si>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</si>
  <si>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</si>
  <si>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</si>
  <si>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</si>
  <si>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</si>
  <si>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</si>
  <si>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</si>
  <si>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</si>
  <si>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</si>
  <si>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</si>
  <si>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</si>
  <si>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</si>
  <si>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</si>
  <si>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</si>
  <si>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</si>
  <si>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</si>
  <si>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</si>
  <si>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</si>
  <si>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</si>
  <si>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</si>
  <si>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</si>
  <si>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</si>
  <si>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</si>
  <si>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</si>
  <si>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</si>
  <si>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</si>
  <si>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</si>
  <si>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</si>
  <si>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</si>
  <si>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</si>
  <si>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</si>
  <si>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</si>
  <si>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</si>
  <si>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</si>
  <si>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</si>
  <si>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</si>
  <si>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</si>
  <si>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</si>
  <si>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</si>
  <si>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</si>
  <si>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</si>
  <si>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</si>
  <si>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</si>
  <si>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</si>
  <si>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</si>
  <si>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</si>
  <si>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</si>
  <si>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</si>
  <si>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</si>
  <si>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</si>
  <si>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</si>
  <si>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</si>
  <si>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</si>
  <si>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</si>
  <si>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</si>
  <si>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</si>
  <si>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</si>
  <si>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</si>
  <si>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</si>
  <si>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</si>
  <si>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</si>
  <si>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</si>
  <si>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</si>
  <si>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</si>
  <si>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</si>
  <si>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</si>
  <si>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</si>
  <si>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</si>
  <si>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</si>
  <si>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</si>
  <si>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</si>
  <si>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</si>
  <si>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</si>
  <si>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</si>
  <si>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</si>
  <si>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</si>
  <si>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</si>
  <si>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</si>
  <si>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</si>
  <si>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</si>
  <si>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</si>
  <si>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</si>
  <si>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</si>
  <si>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</si>
  <si>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</si>
  <si>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</si>
  <si>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</si>
  <si>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</si>
  <si>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</si>
  <si>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</si>
  <si>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</si>
  <si>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</si>
  <si>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</si>
  <si>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</si>
  <si>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</si>
  <si>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</si>
  <si>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</si>
  <si>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</si>
  <si>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</si>
  <si>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</si>
  <si>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</si>
  <si>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</si>
  <si>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</si>
  <si>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</si>
  <si>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</si>
  <si>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</si>
  <si>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</si>
  <si>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</si>
  <si>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</si>
  <si>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</si>
  <si>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</si>
  <si>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</si>
  <si>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</si>
  <si>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</si>
  <si>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</si>
  <si>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</si>
  <si>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</si>
  <si>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</si>
  <si>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</si>
  <si>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</si>
  <si>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</si>
  <si>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</si>
  <si>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</si>
  <si>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</si>
  <si>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</si>
  <si>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</si>
  <si>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</si>
  <si>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</si>
  <si>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</si>
  <si>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</si>
  <si>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</si>
  <si>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</si>
  <si>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</si>
  <si>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</si>
  <si>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</si>
  <si>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</si>
  <si>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</si>
  <si>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</si>
  <si>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</si>
  <si>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</si>
  <si>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</si>
  <si>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</si>
  <si>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</si>
  <si>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</si>
  <si>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</si>
  <si>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</si>
  <si>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</si>
  <si>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</si>
  <si>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</si>
  <si>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</si>
  <si>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</si>
  <si>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</si>
  <si>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</si>
  <si>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</si>
  <si>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</si>
  <si>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</si>
  <si>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</si>
  <si>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</si>
  <si>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</si>
  <si>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</si>
  <si>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</si>
  <si>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</si>
  <si>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</si>
  <si>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</si>
  <si>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</si>
  <si>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</si>
  <si>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</si>
  <si>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</si>
  <si>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</si>
  <si>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</si>
  <si>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</si>
  <si>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</si>
  <si>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</si>
  <si>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</si>
  <si>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</si>
  <si>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</si>
  <si>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</si>
  <si>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</si>
  <si>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</si>
  <si>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</si>
  <si>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</si>
  <si>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</si>
  <si>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</si>
  <si>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</si>
  <si>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</si>
  <si>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</si>
  <si>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</si>
  <si>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</si>
  <si>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</si>
  <si>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</si>
  <si>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</si>
  <si>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</si>
  <si>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</si>
  <si>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</si>
  <si>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</si>
  <si>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</si>
  <si>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</si>
  <si>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</si>
  <si>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</si>
  <si>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</si>
  <si>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</si>
  <si>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</si>
  <si>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</si>
  <si>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</si>
  <si>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</si>
  <si>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</si>
  <si>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</si>
  <si>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</si>
  <si>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</si>
  <si>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</si>
  <si>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</si>
  <si>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</si>
  <si>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</si>
  <si>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</si>
  <si>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</si>
  <si>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</si>
  <si>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</si>
  <si>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</si>
  <si>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</si>
  <si>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</si>
  <si>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</si>
  <si>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</si>
  <si>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</si>
  <si>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</si>
  <si>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</si>
  <si>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</si>
  <si>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</si>
  <si>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</si>
  <si>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</si>
  <si>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</si>
  <si>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</si>
  <si>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</si>
  <si>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</si>
  <si>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</si>
  <si>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</si>
  <si>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</si>
  <si>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</si>
  <si>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</si>
  <si>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</si>
  <si>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</si>
  <si>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</si>
  <si>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</si>
  <si>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</si>
  <si>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</si>
  <si>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</si>
  <si>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</si>
  <si>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</si>
  <si>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</si>
  <si>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</si>
  <si>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</si>
  <si>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</si>
  <si>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</si>
  <si>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</si>
  <si>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</si>
  <si>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</si>
  <si>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</si>
  <si>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</si>
  <si>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</si>
  <si>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</si>
  <si>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</si>
  <si>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</si>
  <si>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</si>
  <si>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</si>
  <si>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</si>
  <si>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</si>
  <si>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</si>
  <si>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</si>
  <si>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</si>
  <si>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</si>
  <si>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</si>
  <si>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</si>
  <si>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</si>
  <si>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</si>
  <si>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</si>
  <si>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</si>
  <si>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</si>
  <si>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</si>
  <si>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</si>
  <si>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</si>
  <si>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</si>
  <si>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</si>
  <si>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</si>
  <si>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</si>
  <si>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</si>
  <si>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</si>
  <si>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</si>
  <si>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</si>
  <si>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</si>
  <si>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</si>
  <si>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</si>
  <si>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</si>
  <si>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</si>
  <si>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</si>
  <si>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</si>
  <si>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</si>
  <si>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</si>
  <si>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</si>
  <si>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</si>
  <si>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</si>
  <si>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</si>
  <si>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</si>
  <si>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</si>
  <si>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</si>
  <si>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</si>
  <si>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</si>
  <si>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</si>
  <si>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</si>
  <si>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</si>
  <si>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</si>
  <si>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</si>
  <si>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</si>
  <si>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</si>
  <si>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</si>
  <si>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</si>
  <si>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</si>
  <si>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</si>
  <si>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</si>
  <si>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</si>
  <si>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</si>
  <si>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</si>
  <si>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</si>
  <si>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</si>
  <si>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</si>
  <si>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</si>
  <si>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</si>
  <si>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</si>
  <si>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</si>
  <si>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</si>
  <si>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</si>
  <si>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</si>
  <si>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</si>
  <si>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</si>
  <si>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</si>
  <si>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</si>
  <si>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</si>
  <si>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</si>
  <si>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</si>
  <si>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</si>
  <si>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</si>
  <si>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</si>
  <si>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</si>
  <si>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</si>
  <si>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</si>
  <si>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</si>
  <si>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</si>
  <si>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</si>
  <si>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</si>
  <si>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</si>
  <si>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</si>
  <si>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</si>
  <si>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</si>
  <si>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</si>
  <si>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</si>
  <si>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</si>
  <si>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</si>
  <si>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</si>
  <si>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</si>
  <si>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</si>
  <si>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</si>
  <si>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</si>
  <si>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</si>
  <si>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</si>
  <si>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</si>
  <si>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</si>
  <si>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</si>
  <si>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</si>
  <si>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</si>
  <si>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</si>
  <si>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</si>
  <si>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</si>
  <si>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</si>
  <si>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</si>
  <si>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</si>
  <si>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</si>
  <si>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</si>
  <si>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</si>
  <si>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</si>
  <si>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</si>
  <si>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</si>
  <si>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</si>
  <si>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</si>
  <si>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</si>
  <si>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</si>
  <si>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</si>
  <si>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</si>
  <si>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</si>
  <si>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</si>
  <si>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</si>
  <si>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</si>
  <si>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</si>
  <si>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</si>
  <si>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</si>
  <si>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</si>
  <si>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</si>
  <si>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</si>
  <si>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</si>
  <si>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</si>
  <si>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</si>
  <si>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</si>
  <si>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</si>
  <si>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</si>
  <si>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</si>
  <si>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</si>
  <si>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</si>
  <si>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</si>
  <si>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</si>
  <si>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</si>
  <si>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</si>
  <si>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</si>
  <si>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</si>
  <si>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</si>
  <si>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</si>
  <si>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</si>
  <si>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</si>
  <si>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</si>
  <si>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</si>
  <si>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</si>
  <si>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</si>
  <si>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</si>
  <si>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</si>
  <si>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</si>
  <si>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</si>
  <si>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</si>
  <si>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</si>
  <si>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</si>
  <si>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</si>
  <si>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</si>
  <si>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</si>
  <si>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</si>
  <si>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</si>
  <si>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</si>
  <si>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</si>
  <si>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</si>
  <si>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</si>
  <si>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</si>
  <si>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</si>
  <si>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</si>
  <si>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</si>
  <si>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</si>
  <si>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</si>
  <si>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</si>
  <si>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</si>
  <si>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</si>
  <si>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</si>
  <si>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</si>
  <si>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</si>
  <si>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</si>
  <si>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</si>
  <si>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</si>
  <si>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</si>
  <si>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</si>
  <si>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</si>
  <si>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</si>
  <si>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</si>
  <si>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</si>
  <si>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</si>
  <si>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</si>
  <si>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</si>
  <si>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</si>
  <si>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</si>
  <si>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</si>
  <si>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</si>
  <si>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</si>
  <si>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</si>
  <si>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</si>
  <si>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</si>
  <si>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</si>
  <si>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</si>
  <si>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</si>
  <si>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</si>
  <si>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</si>
  <si>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</si>
  <si>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</si>
  <si>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</si>
  <si>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</si>
  <si>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</si>
  <si>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</si>
  <si>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</si>
  <si>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</si>
  <si>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</si>
  <si>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</si>
  <si>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</si>
  <si>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</si>
  <si>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</si>
  <si>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</si>
  <si>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</si>
  <si>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</si>
  <si>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</si>
  <si>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</si>
  <si>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</si>
  <si>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</si>
  <si>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</si>
  <si>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</si>
  <si>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</si>
  <si>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</si>
  <si>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</si>
  <si>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</si>
  <si>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</si>
  <si>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</si>
  <si>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</si>
  <si>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</si>
  <si>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</si>
  <si>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</si>
  <si>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</si>
  <si>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</si>
  <si>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</si>
  <si>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</si>
  <si>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</si>
  <si>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</si>
  <si>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</si>
  <si>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</si>
  <si>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</si>
  <si>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</si>
  <si>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</si>
  <si>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</si>
  <si>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</si>
  <si>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</si>
  <si>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</si>
  <si>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</si>
  <si>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</si>
  <si>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</si>
  <si>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</si>
  <si>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</si>
  <si>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</si>
  <si>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</si>
  <si>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</si>
  <si>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</si>
  <si>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</si>
  <si>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</si>
  <si>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</si>
  <si>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</si>
  <si>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</si>
  <si>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</si>
  <si>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</si>
  <si>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</si>
  <si>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</si>
  <si>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</si>
  <si>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</si>
  <si>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</si>
  <si>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</si>
  <si>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</si>
  <si>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</si>
  <si>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</si>
  <si>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</si>
  <si>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</si>
  <si>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</si>
  <si>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</si>
  <si>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</si>
  <si>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</si>
  <si>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</si>
  <si>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</si>
  <si>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</si>
  <si>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</si>
  <si>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</si>
  <si>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</si>
  <si>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</si>
  <si>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</si>
  <si>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</si>
  <si>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</si>
  <si>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</si>
  <si>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</si>
  <si>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</si>
  <si>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</si>
  <si>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</si>
  <si>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</si>
  <si>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</si>
  <si>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</si>
  <si>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</si>
  <si>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</si>
  <si>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</si>
  <si>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</si>
  <si>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</si>
  <si>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</si>
  <si>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</si>
  <si>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</si>
  <si>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</si>
  <si>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</si>
  <si>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</si>
  <si>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</si>
  <si>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</si>
  <si>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</si>
  <si>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</si>
  <si>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</si>
  <si>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</si>
  <si>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</si>
  <si>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</si>
  <si>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</si>
  <si>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</si>
  <si>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</si>
  <si>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</si>
  <si>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</si>
  <si>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</si>
  <si>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</si>
  <si>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</si>
  <si>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</si>
  <si>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</si>
  <si>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</si>
  <si>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</si>
  <si>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</si>
  <si>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</si>
  <si>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</si>
  <si>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</si>
  <si>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</si>
  <si>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</si>
  <si>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</si>
  <si>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</si>
  <si>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</si>
  <si>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</si>
  <si>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</si>
  <si>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</si>
  <si>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</si>
  <si>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</si>
  <si>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</si>
  <si>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</si>
  <si>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</si>
  <si>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</si>
  <si>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</si>
  <si>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</si>
  <si>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</si>
  <si>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</si>
  <si>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</si>
  <si>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</si>
  <si>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</si>
  <si>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</si>
  <si>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</si>
  <si>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</si>
  <si>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</si>
  <si>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</si>
  <si>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</si>
  <si>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</si>
  <si>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</si>
  <si>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</si>
  <si>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</si>
  <si>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</si>
  <si>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</si>
  <si>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</si>
  <si>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</si>
  <si>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</si>
  <si>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</si>
  <si>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</si>
  <si>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</si>
  <si>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</si>
  <si>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</si>
  <si>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</si>
  <si>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</si>
  <si>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</si>
  <si>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</si>
  <si>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</si>
  <si>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</si>
  <si>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</si>
  <si>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</si>
  <si>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</si>
  <si>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</si>
  <si>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</si>
  <si>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</si>
  <si>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</si>
  <si>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</si>
  <si>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</si>
  <si>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</si>
  <si>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</si>
  <si>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</si>
  <si>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</si>
  <si>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</si>
  <si>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</si>
  <si>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</si>
  <si>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</si>
  <si>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</si>
  <si>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</si>
  <si>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</si>
  <si>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</si>
  <si>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</si>
  <si>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</si>
  <si>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</si>
  <si>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</si>
  <si>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</si>
  <si>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</si>
  <si>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</si>
  <si>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</si>
  <si>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</si>
  <si>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</si>
  <si>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</si>
  <si>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</si>
  <si>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</si>
  <si>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</si>
  <si>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</si>
  <si>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</si>
  <si>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</si>
  <si>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</si>
  <si>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</si>
  <si>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</si>
  <si>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</si>
  <si>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</si>
  <si>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</si>
  <si>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</si>
  <si>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</si>
  <si>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</si>
  <si>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</si>
  <si>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</si>
  <si>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</si>
  <si>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</si>
  <si>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</si>
  <si>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</si>
  <si>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</si>
  <si>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</si>
  <si>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</si>
  <si>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</si>
  <si>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</si>
  <si>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</si>
  <si>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</si>
  <si>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</si>
  <si>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</si>
  <si>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</si>
  <si>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</si>
  <si>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</si>
  <si>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</si>
  <si>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</si>
  <si>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</si>
  <si>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</si>
  <si>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</si>
  <si>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</si>
  <si>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</si>
  <si>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</si>
  <si>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</si>
  <si>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</si>
  <si>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</si>
  <si>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</si>
  <si>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</si>
  <si>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</si>
  <si>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</si>
  <si>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</si>
  <si>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</si>
  <si>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</si>
  <si>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</si>
  <si>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</si>
  <si>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</si>
  <si>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</si>
  <si>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</si>
  <si>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</si>
  <si>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</si>
  <si>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</si>
  <si>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</si>
  <si>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</si>
  <si>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</si>
  <si>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</si>
  <si>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</si>
  <si>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</si>
  <si>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</si>
  <si>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</si>
  <si>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</si>
  <si>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</si>
  <si>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</si>
  <si>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</si>
  <si>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</si>
  <si>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</si>
  <si>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</si>
  <si>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</si>
  <si>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</si>
  <si>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</si>
  <si>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</si>
  <si>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</si>
  <si>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</si>
  <si>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</si>
  <si>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</si>
  <si>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</si>
  <si>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</si>
  <si>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</si>
  <si>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</si>
  <si>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</si>
  <si>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</si>
  <si>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</si>
  <si>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</si>
  <si>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</si>
  <si>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</si>
  <si>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</si>
  <si>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</si>
  <si>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</si>
  <si>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</si>
  <si>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</si>
  <si>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</si>
  <si>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</si>
  <si>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</si>
  <si>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</si>
  <si>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</si>
  <si>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</si>
  <si>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</si>
  <si>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</si>
  <si>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</si>
  <si>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</si>
  <si>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</si>
  <si>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</si>
  <si>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</si>
  <si>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</si>
  <si>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</si>
  <si>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</si>
  <si>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</si>
  <si>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</si>
  <si>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</si>
  <si>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</si>
  <si>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</si>
  <si>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</si>
  <si>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</si>
  <si>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</si>
  <si>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</si>
  <si>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</si>
  <si>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</si>
  <si>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</si>
  <si>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</si>
  <si>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</si>
  <si>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</si>
  <si>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</si>
  <si>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</si>
  <si>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</si>
  <si>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</si>
  <si>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</si>
  <si>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</si>
  <si>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</si>
  <si>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</si>
  <si>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</si>
  <si>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</si>
  <si>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</si>
  <si>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</si>
  <si>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</si>
  <si>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</si>
  <si>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</si>
  <si>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</si>
  <si>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</si>
  <si>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</si>
  <si>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</si>
  <si>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</si>
  <si>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</si>
  <si>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</si>
  <si>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</si>
  <si>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</si>
  <si>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</si>
  <si>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</si>
  <si>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</si>
  <si>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</si>
  <si>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</si>
  <si>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</si>
  <si>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</si>
  <si>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</si>
  <si>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</si>
  <si>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</si>
  <si>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</si>
  <si>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</si>
  <si>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</si>
  <si>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</si>
  <si>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</si>
  <si>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</si>
  <si>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</si>
  <si>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</si>
  <si>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</si>
  <si>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</si>
  <si>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</si>
  <si>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</si>
  <si>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</si>
  <si>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</si>
  <si>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</si>
  <si>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</si>
  <si>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</si>
  <si>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</si>
  <si>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</si>
  <si>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</si>
  <si>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</si>
  <si>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</si>
  <si>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</si>
  <si>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</si>
  <si>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</si>
  <si>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</si>
  <si>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</si>
  <si>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</si>
  <si>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</si>
  <si>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</si>
  <si>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</si>
  <si>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</si>
  <si>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</si>
  <si>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</si>
  <si>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</si>
  <si>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</si>
  <si>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</si>
  <si>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</si>
  <si>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</si>
  <si>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</si>
  <si>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</si>
  <si>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</si>
  <si>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</si>
  <si>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</si>
  <si>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</si>
  <si>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</si>
  <si>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</si>
  <si>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</si>
  <si>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</si>
  <si>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</si>
  <si>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</si>
  <si>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</si>
  <si>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</si>
  <si>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</si>
  <si>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</si>
  <si>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</si>
  <si>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</si>
  <si>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</si>
  <si>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</si>
  <si>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</si>
  <si>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</si>
  <si>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</si>
  <si>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</si>
  <si>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</si>
  <si>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</si>
  <si>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</si>
  <si>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</si>
  <si>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</si>
  <si>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</si>
  <si>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</si>
  <si>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</si>
  <si>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</si>
  <si>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</si>
  <si>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</si>
  <si>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</si>
  <si>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</si>
  <si>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</si>
  <si>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</si>
  <si>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</si>
  <si>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</si>
  <si>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</si>
  <si>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</si>
  <si>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</si>
  <si>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</si>
  <si>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</si>
  <si>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</si>
  <si>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</si>
  <si>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</si>
  <si>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</si>
  <si>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</si>
  <si>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</si>
  <si>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</si>
  <si>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</si>
  <si>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</si>
  <si>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</si>
  <si>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</si>
  <si>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</si>
  <si>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</si>
  <si>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</si>
  <si>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</si>
  <si>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</si>
  <si>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</si>
  <si>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</si>
  <si>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</si>
  <si>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</si>
  <si>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</si>
  <si>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</si>
  <si>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</si>
  <si>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</si>
  <si>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</si>
  <si>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</si>
  <si>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</si>
  <si>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</si>
  <si>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</si>
  <si>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</si>
  <si>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</si>
  <si>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</si>
  <si>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</si>
  <si>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</si>
  <si>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</si>
  <si>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</si>
  <si>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</si>
  <si>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</si>
  <si>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</si>
  <si>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</si>
  <si>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</si>
  <si>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</si>
  <si>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</si>
  <si>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</si>
  <si>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</si>
  <si>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</si>
  <si>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</si>
  <si>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</si>
  <si>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</si>
  <si>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</si>
  <si>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</si>
  <si>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</si>
  <si>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</si>
  <si>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</si>
  <si>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</si>
  <si>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</si>
  <si>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</si>
  <si>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</si>
  <si>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</si>
  <si>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</si>
  <si>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</si>
  <si>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</si>
  <si>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</si>
  <si>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</si>
  <si>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</si>
  <si>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</si>
  <si>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</si>
  <si>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</si>
  <si>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</si>
  <si>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</si>
  <si>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</si>
  <si>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</si>
  <si>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</si>
  <si>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</si>
  <si>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</si>
  <si>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</si>
  <si>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</si>
  <si>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</si>
  <si>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</si>
  <si>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</si>
  <si>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</si>
  <si>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</si>
  <si>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</si>
  <si>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</si>
  <si>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</si>
  <si>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</si>
  <si>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</si>
  <si>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</si>
  <si>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</si>
  <si>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</si>
  <si>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</si>
  <si>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</si>
  <si>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</si>
  <si>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</si>
  <si>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</si>
  <si>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</si>
  <si>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</si>
  <si>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</si>
  <si>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</si>
  <si>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</si>
  <si>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</si>
  <si>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</si>
  <si>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</si>
  <si>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</si>
  <si>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</si>
  <si>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</si>
  <si>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</si>
  <si>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</si>
  <si>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</si>
  <si>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</si>
  <si>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</si>
  <si>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</si>
  <si>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</si>
  <si>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</si>
  <si>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</si>
  <si>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</si>
  <si>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</si>
  <si>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</si>
  <si>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</si>
  <si>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</si>
  <si>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</si>
  <si>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</si>
  <si>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</si>
  <si>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</si>
  <si>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</si>
  <si>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</si>
  <si>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</si>
  <si>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</si>
  <si>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</si>
  <si>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</si>
  <si>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</si>
  <si>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</si>
  <si>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</si>
  <si>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</si>
  <si>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</si>
  <si>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</si>
  <si>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</si>
  <si>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</si>
  <si>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</si>
  <si>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</si>
  <si>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</si>
  <si>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</si>
  <si>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</si>
  <si>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</si>
  <si>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</si>
  <si>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</si>
  <si>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</si>
  <si>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</si>
  <si>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</si>
  <si>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</si>
  <si>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</si>
  <si>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</si>
  <si>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</si>
  <si>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</si>
  <si>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</si>
  <si>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</si>
  <si>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</si>
  <si>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</si>
  <si>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</si>
  <si>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</si>
  <si>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</si>
  <si>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</si>
  <si>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</si>
  <si>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</si>
  <si>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</si>
  <si>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</si>
  <si>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</si>
  <si>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</si>
  <si>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</si>
  <si>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</si>
  <si>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</si>
  <si>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</si>
  <si>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</si>
  <si>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</si>
  <si>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</si>
  <si>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</si>
  <si>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</si>
  <si>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</si>
  <si>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</si>
  <si>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</si>
  <si>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</si>
  <si>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</si>
  <si>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</si>
  <si>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</si>
  <si>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</si>
  <si>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</si>
  <si>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</si>
  <si>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</si>
  <si>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</si>
  <si>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</si>
  <si>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</si>
  <si>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</si>
  <si>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</si>
  <si>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</si>
  <si>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</si>
  <si>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</si>
  <si>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</si>
  <si>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</si>
  <si>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</si>
  <si>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</si>
  <si>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</si>
  <si>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</si>
  <si>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</si>
  <si>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</si>
  <si>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</si>
  <si>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</si>
  <si>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</si>
  <si>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</si>
  <si>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</si>
  <si>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</si>
  <si>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</si>
  <si>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</si>
  <si>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</si>
  <si>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</si>
  <si>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</si>
  <si>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</si>
  <si>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</si>
  <si>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</si>
  <si>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</si>
  <si>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</si>
  <si>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</si>
  <si>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</si>
  <si>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</si>
  <si>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</si>
  <si>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</si>
  <si>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</si>
  <si>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</si>
  <si>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</si>
  <si>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</si>
  <si>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</si>
  <si>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</si>
  <si>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</si>
  <si>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</si>
  <si>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</si>
  <si>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</si>
  <si>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</si>
  <si>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</si>
  <si>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</si>
  <si>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</si>
  <si>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</si>
  <si>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</si>
  <si>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</si>
  <si>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</si>
  <si>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</si>
  <si>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</si>
  <si>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</si>
  <si>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</si>
  <si>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</si>
  <si>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</si>
  <si>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</si>
  <si>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</si>
  <si>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</si>
  <si>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</si>
  <si>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</si>
  <si>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</si>
  <si>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</si>
  <si>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</si>
  <si>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</si>
  <si>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</si>
  <si>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</si>
  <si>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</si>
  <si>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</si>
  <si>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</si>
  <si>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</si>
  <si>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</si>
  <si>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</si>
  <si>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</si>
  <si>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</si>
  <si>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</si>
  <si>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</si>
  <si>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</si>
  <si>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</si>
  <si>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</si>
  <si>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</si>
  <si>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</si>
  <si>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</si>
  <si>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</si>
  <si>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</si>
  <si>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</si>
  <si>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</si>
  <si>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</si>
  <si>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</si>
  <si>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</si>
  <si>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</si>
  <si>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</si>
  <si>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</si>
  <si>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</si>
  <si>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</si>
  <si>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</si>
  <si>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</si>
  <si>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</si>
  <si>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</si>
  <si>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</si>
  <si>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</si>
  <si>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</si>
  <si>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</si>
  <si>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</si>
  <si>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</si>
  <si>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</si>
  <si>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</si>
  <si>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</si>
  <si>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</si>
  <si>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</si>
  <si>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</si>
  <si>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</si>
  <si>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</si>
  <si>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</si>
  <si>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</si>
  <si>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</si>
  <si>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</si>
  <si>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</si>
  <si>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</si>
  <si>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</si>
  <si>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</si>
  <si>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</si>
  <si>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</si>
  <si>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</si>
  <si>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</si>
  <si>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</si>
  <si>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</si>
  <si>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</si>
  <si>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</si>
  <si>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</si>
  <si>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</si>
  <si>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</si>
  <si>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</si>
  <si>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</si>
  <si>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</si>
  <si>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</si>
  <si>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</si>
  <si>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</si>
  <si>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</si>
  <si>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</si>
  <si>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</si>
  <si>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</si>
  <si>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</si>
  <si>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</si>
  <si>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</si>
  <si>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</si>
  <si>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</si>
  <si>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</si>
  <si>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</si>
  <si>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</si>
  <si>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</si>
  <si>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</si>
  <si>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</si>
  <si>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</si>
  <si>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</si>
  <si>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</si>
  <si>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</si>
  <si>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</si>
  <si>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</si>
  <si>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</si>
  <si>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</si>
  <si>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</si>
  <si>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</si>
  <si>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</si>
  <si>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</si>
  <si>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</si>
  <si>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</si>
  <si>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</si>
  <si>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</si>
  <si>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</si>
  <si>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</si>
  <si>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</si>
  <si>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</si>
  <si>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</si>
  <si>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</si>
  <si>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</si>
  <si>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</si>
  <si>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</si>
  <si>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</si>
  <si>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</si>
  <si>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</si>
  <si>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</si>
  <si>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</si>
  <si>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</si>
  <si>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</si>
  <si>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</si>
  <si>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</si>
  <si>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</si>
  <si>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</si>
  <si>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</si>
  <si>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</si>
  <si>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</si>
  <si>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</si>
  <si>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</si>
  <si>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</si>
  <si>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</si>
  <si>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</si>
  <si>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</si>
  <si>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</si>
  <si>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</si>
  <si>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</si>
  <si>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</si>
  <si>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</si>
  <si>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</si>
  <si>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</si>
  <si>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</si>
  <si>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</si>
  <si>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</si>
  <si>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</si>
  <si>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</si>
  <si>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</si>
  <si>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</si>
  <si>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</si>
  <si>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</si>
  <si>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</si>
  <si>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</si>
  <si>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</si>
  <si>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</si>
  <si>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</si>
  <si>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</si>
  <si>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</si>
  <si>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</si>
  <si>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</si>
  <si>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</si>
  <si>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</si>
  <si>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</si>
  <si>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</si>
  <si>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</si>
  <si>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</si>
  <si>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</si>
  <si>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</si>
  <si>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</si>
  <si>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</si>
  <si>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</si>
  <si>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</si>
  <si>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</si>
  <si>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</si>
  <si>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</si>
  <si>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</si>
  <si>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</si>
  <si>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</si>
  <si>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</si>
  <si>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</si>
  <si>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</si>
  <si>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</si>
  <si>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</si>
  <si>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</si>
  <si>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</si>
  <si>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</si>
  <si>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</si>
  <si>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</si>
  <si>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</si>
  <si>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</si>
  <si>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</si>
  <si>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</si>
  <si>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</si>
  <si>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</si>
  <si>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</si>
  <si>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</si>
  <si>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</si>
  <si>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</si>
  <si>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</si>
  <si>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</si>
  <si>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</si>
  <si>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</si>
  <si>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</si>
  <si>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</si>
  <si>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</si>
  <si>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</si>
  <si>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</si>
  <si>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</si>
  <si>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</si>
  <si>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</si>
  <si>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</si>
  <si>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</si>
  <si>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</si>
  <si>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</si>
  <si>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</si>
  <si>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</si>
  <si>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</si>
  <si>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</si>
  <si>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</si>
  <si>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</si>
  <si>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</si>
  <si>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</si>
  <si>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</si>
  <si>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</si>
  <si>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</si>
  <si>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</si>
  <si>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</si>
  <si>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</si>
  <si>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</si>
  <si>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</si>
  <si>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</si>
  <si>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</si>
  <si>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</si>
  <si>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</si>
  <si>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</si>
  <si>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</si>
  <si>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</si>
  <si>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</si>
  <si>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</si>
  <si>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</si>
  <si>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</si>
  <si>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</si>
  <si>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</si>
  <si>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</si>
  <si>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</si>
  <si>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</si>
  <si>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</si>
  <si>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</si>
  <si>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</si>
  <si>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</si>
  <si>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</si>
  <si>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</si>
  <si>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</si>
  <si>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</si>
  <si>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</si>
  <si>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</si>
  <si>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</si>
  <si>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</si>
  <si>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</si>
  <si>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</si>
  <si>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</si>
  <si>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</si>
  <si>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</si>
  <si>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</si>
  <si>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</si>
  <si>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</si>
  <si>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</si>
  <si>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</si>
  <si>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</si>
  <si>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</si>
  <si>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</si>
  <si>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</si>
  <si>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</si>
  <si>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</si>
  <si>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</si>
  <si>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</si>
  <si>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</si>
  <si>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</si>
  <si>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</si>
  <si>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</si>
  <si>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</si>
  <si>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</si>
  <si>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</si>
  <si>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</si>
  <si>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</si>
  <si>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</si>
  <si>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</si>
  <si>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</si>
  <si>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</si>
  <si>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</si>
  <si>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</si>
  <si>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</si>
  <si>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</si>
  <si>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</si>
  <si>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</si>
  <si>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</si>
  <si>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</si>
  <si>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</si>
  <si>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</si>
  <si>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</si>
  <si>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</si>
  <si>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</si>
  <si>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</si>
  <si>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</si>
  <si>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</si>
  <si>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</si>
  <si>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</si>
  <si>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</si>
  <si>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</si>
  <si>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</si>
  <si>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</si>
  <si>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</si>
  <si>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</si>
  <si>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</si>
  <si>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</si>
  <si>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</si>
  <si>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</si>
  <si>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</si>
  <si>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</si>
  <si>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</si>
  <si>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</si>
  <si>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</si>
  <si>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</si>
  <si>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</si>
  <si>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</si>
  <si>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</si>
  <si>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</si>
  <si>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</si>
  <si>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</si>
  <si>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</si>
  <si>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</si>
  <si>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</si>
  <si>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</si>
  <si>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</si>
  <si>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</si>
  <si>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</si>
  <si>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</si>
  <si>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</si>
  <si>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</si>
  <si>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</si>
  <si>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</si>
  <si>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</si>
  <si>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</si>
  <si>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</si>
  <si>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</si>
  <si>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</si>
  <si>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</si>
  <si>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</si>
  <si>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</si>
  <si>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</si>
  <si>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</si>
  <si>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</si>
  <si>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</si>
  <si>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</si>
  <si>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</si>
  <si>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</si>
  <si>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</si>
  <si>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</si>
  <si>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</si>
  <si>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</si>
  <si>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</si>
  <si>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</si>
  <si>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</si>
  <si>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</si>
  <si>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</si>
  <si>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</si>
  <si>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</si>
  <si>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</si>
  <si>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</si>
  <si>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</si>
  <si>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</si>
  <si>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</si>
  <si>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</si>
  <si>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</si>
  <si>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</si>
  <si>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</si>
  <si>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</si>
  <si>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</si>
  <si>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</si>
  <si>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</si>
  <si>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</si>
  <si>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</si>
  <si>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</si>
  <si>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</si>
  <si>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</si>
  <si>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</si>
  <si>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</si>
  <si>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</si>
  <si>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</si>
  <si>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</si>
  <si>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</si>
  <si>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</si>
  <si>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</si>
  <si>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</si>
  <si>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</si>
  <si>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</si>
  <si>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</si>
  <si>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</si>
  <si>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</si>
  <si>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</si>
  <si>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</si>
  <si>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</si>
  <si>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</si>
  <si>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</si>
  <si>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</si>
  <si>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</si>
  <si>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</si>
  <si>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</si>
  <si>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</si>
  <si>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</si>
  <si>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</si>
  <si>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</si>
  <si>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</si>
  <si>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</si>
  <si>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</si>
  <si>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</si>
  <si>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</si>
  <si>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</si>
  <si>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</si>
  <si>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</si>
  <si>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</si>
  <si>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</si>
  <si>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</si>
  <si>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</si>
  <si>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</si>
  <si>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</si>
  <si>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</si>
  <si>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</si>
  <si>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</si>
  <si>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</si>
  <si>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</si>
  <si>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</si>
  <si>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</si>
  <si>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</si>
  <si>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</si>
  <si>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</si>
  <si>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</si>
  <si>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</si>
  <si>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</si>
  <si>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</si>
  <si>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</si>
  <si>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</si>
  <si>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</si>
  <si>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</si>
  <si>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</si>
  <si>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</si>
  <si>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</si>
  <si>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</si>
  <si>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</si>
  <si>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</si>
  <si>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</si>
  <si>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</si>
  <si>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</si>
  <si>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</si>
  <si>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</si>
  <si>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</si>
  <si>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</si>
  <si>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</si>
  <si>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</si>
  <si>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</si>
  <si>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</si>
  <si>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</si>
  <si>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</si>
  <si>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</si>
  <si>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</si>
  <si>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</si>
  <si>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</si>
  <si>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</si>
  <si>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</si>
  <si>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</si>
  <si>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</si>
  <si>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</si>
  <si>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</si>
  <si>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</si>
  <si>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</si>
  <si>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</si>
  <si>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</si>
  <si>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</si>
  <si>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</si>
  <si>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</si>
  <si>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</si>
  <si>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</si>
  <si>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</si>
  <si>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</si>
  <si>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</si>
  <si>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</si>
  <si>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</si>
  <si>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</si>
  <si>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</si>
  <si>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</si>
  <si>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</si>
  <si>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</si>
  <si>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</si>
  <si>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</si>
  <si>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</si>
  <si>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</si>
  <si>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</si>
  <si>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</si>
  <si>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</si>
  <si>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</si>
  <si>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</si>
  <si>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</si>
  <si>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</si>
  <si>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</si>
  <si>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</si>
  <si>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</si>
  <si>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</si>
  <si>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</si>
  <si>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</si>
  <si>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</si>
  <si>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</si>
  <si>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</si>
  <si>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</si>
  <si>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</si>
  <si>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</si>
  <si>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</si>
  <si>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</si>
  <si>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</si>
  <si>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</si>
  <si>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</si>
  <si>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</si>
  <si>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</si>
  <si>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</si>
  <si>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</si>
  <si>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</si>
  <si>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</si>
  <si>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</si>
  <si>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</si>
  <si>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</si>
  <si>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</si>
  <si>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</si>
  <si>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</si>
  <si>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</si>
  <si>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</si>
  <si>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</si>
  <si>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</si>
  <si>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</si>
  <si>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</si>
  <si>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</si>
  <si>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</si>
  <si>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</si>
  <si>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</si>
  <si>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</si>
  <si>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</si>
  <si>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</si>
  <si>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</si>
  <si>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</si>
  <si>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</si>
  <si>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</si>
  <si>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</si>
  <si>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</si>
  <si>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</si>
  <si>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</si>
  <si>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</si>
  <si>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</si>
  <si>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</si>
  <si>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</si>
  <si>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</si>
  <si>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</si>
  <si>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</si>
  <si>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</si>
  <si>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</si>
  <si>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</si>
  <si>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</si>
  <si>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</si>
  <si>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</si>
  <si>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</si>
  <si>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</si>
  <si>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</si>
  <si>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</si>
  <si>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</si>
  <si>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</si>
  <si>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</si>
  <si>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</si>
  <si>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</si>
  <si>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</si>
  <si>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</si>
  <si>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</si>
  <si>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</si>
  <si>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</si>
  <si>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</si>
  <si>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</si>
  <si>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</si>
  <si>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</si>
  <si>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</si>
  <si>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</si>
  <si>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</si>
  <si>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</si>
  <si>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</si>
  <si>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</si>
  <si>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</si>
  <si>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</si>
  <si>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</si>
  <si>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</si>
  <si>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</si>
  <si>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</si>
  <si>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</si>
  <si>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</si>
  <si>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</si>
  <si>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</si>
  <si>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</si>
  <si>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</si>
  <si>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</si>
  <si>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</si>
  <si>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</si>
  <si>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</si>
  <si>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</si>
  <si>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</si>
  <si>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</si>
  <si>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</si>
  <si>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</si>
  <si>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</si>
  <si>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</si>
  <si>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</si>
  <si>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</si>
  <si>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</si>
  <si>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</si>
  <si>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</si>
  <si>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</si>
  <si>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</si>
  <si>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</si>
  <si>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</si>
  <si>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</si>
  <si>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</si>
  <si>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</si>
  <si>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</si>
  <si>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</si>
  <si>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</si>
  <si>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</si>
  <si>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</si>
  <si>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</si>
  <si>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</si>
  <si>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</si>
  <si>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</si>
  <si>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</si>
  <si>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</si>
  <si>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</si>
  <si>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</si>
  <si>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</si>
  <si>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</si>
  <si>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</si>
  <si>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</si>
  <si>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</si>
  <si>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</si>
  <si>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</si>
  <si>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</si>
  <si>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</si>
  <si>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</si>
  <si>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</si>
  <si>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</si>
  <si>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</si>
  <si>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</si>
  <si>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</si>
  <si>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</si>
  <si>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</si>
  <si>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</si>
  <si>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</si>
  <si>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</si>
  <si>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</si>
  <si>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</si>
  <si>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</si>
  <si>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</si>
  <si>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</si>
  <si>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</si>
  <si>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</si>
  <si>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</si>
  <si>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</si>
  <si>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</si>
  <si>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</si>
  <si>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</si>
  <si>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</si>
  <si>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</si>
  <si>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</si>
  <si>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</si>
  <si>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</si>
  <si>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</si>
  <si>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</si>
  <si>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</si>
  <si>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</si>
  <si>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</si>
  <si>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</si>
  <si>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</si>
  <si>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</si>
  <si>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</si>
  <si>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</si>
  <si>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</si>
  <si>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</si>
  <si>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</si>
  <si>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</si>
  <si>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</si>
  <si>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</si>
  <si>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</si>
  <si>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</si>
  <si>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</si>
  <si>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</si>
  <si>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</si>
  <si>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</si>
  <si>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</si>
  <si>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</si>
  <si>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</si>
  <si>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</si>
  <si>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</si>
  <si>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</si>
  <si>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</si>
  <si>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</si>
  <si>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</si>
  <si>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</si>
  <si>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</si>
  <si>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</si>
  <si>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</si>
  <si>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</si>
  <si>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</si>
  <si>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</si>
  <si>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</si>
  <si>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</si>
  <si>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</si>
  <si>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</si>
  <si>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</si>
  <si>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</si>
  <si>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</si>
  <si>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</si>
  <si>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</si>
  <si>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</si>
  <si>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</si>
  <si>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</si>
  <si>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</si>
  <si>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</si>
  <si>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</si>
  <si>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</si>
  <si>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</si>
  <si>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</si>
  <si>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</si>
  <si>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</si>
  <si>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</si>
  <si>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</si>
  <si>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</si>
  <si>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</si>
  <si>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</si>
  <si>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</si>
  <si>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</si>
  <si>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</si>
  <si>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</si>
  <si>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</si>
  <si>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</si>
  <si>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</si>
  <si>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</si>
  <si>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</si>
  <si>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</si>
  <si>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</si>
  <si>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</si>
  <si>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</si>
  <si>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</si>
  <si>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</si>
  <si>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</si>
  <si>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</si>
  <si>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</si>
  <si>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</si>
  <si>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</si>
  <si>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</si>
  <si>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</si>
  <si>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</si>
  <si>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</si>
  <si>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</si>
  <si>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</si>
  <si>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</si>
  <si>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</si>
  <si>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</si>
  <si>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</si>
  <si>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</si>
  <si>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</si>
  <si>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</si>
  <si>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</si>
  <si>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</si>
  <si>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</si>
  <si>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</si>
  <si>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</si>
  <si>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</si>
  <si>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</si>
  <si>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</si>
  <si>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</si>
  <si>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</si>
  <si>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</si>
  <si>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</si>
  <si>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</si>
  <si>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</si>
  <si>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</si>
  <si>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</si>
  <si>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</si>
  <si>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</si>
  <si>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</si>
  <si>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</si>
  <si>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</si>
  <si>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</si>
  <si>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</si>
  <si>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</si>
  <si>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</si>
  <si>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</si>
  <si>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</si>
  <si>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</si>
  <si>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</si>
  <si>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</si>
  <si>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</si>
  <si>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</si>
  <si>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</si>
  <si>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</si>
  <si>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</si>
  <si>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</si>
  <si>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</si>
  <si>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</si>
  <si>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</si>
  <si>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</si>
  <si>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</si>
  <si>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</si>
  <si>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</si>
  <si>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</si>
  <si>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</si>
  <si>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</si>
  <si>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</si>
  <si>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</si>
  <si>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</si>
  <si>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</si>
  <si>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</si>
  <si>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</si>
  <si>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</si>
  <si>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</si>
  <si>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</si>
  <si>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</si>
  <si>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</si>
  <si>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</si>
  <si>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</si>
  <si>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</si>
  <si>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</si>
  <si>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</si>
  <si>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</si>
  <si>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</si>
  <si>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</si>
  <si>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</si>
  <si>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</si>
  <si>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</si>
  <si>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</si>
  <si>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</si>
  <si>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</si>
  <si>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</si>
  <si>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</si>
  <si>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</si>
  <si>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</si>
  <si>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</si>
  <si>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</si>
  <si>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</si>
  <si>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</si>
  <si>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</si>
  <si>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</si>
  <si>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</si>
  <si>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</si>
  <si>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</si>
  <si>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</si>
  <si>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</si>
  <si>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</si>
  <si>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</si>
  <si>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</si>
  <si>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</si>
  <si>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</si>
  <si>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</si>
  <si>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</si>
  <si>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</si>
  <si>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</si>
  <si>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</si>
  <si>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</si>
  <si>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</si>
  <si>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</si>
  <si>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</si>
  <si>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</si>
  <si>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</si>
  <si>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</si>
  <si>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</si>
  <si>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</si>
  <si>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</si>
  <si>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</si>
  <si>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</si>
  <si>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</si>
  <si>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</si>
  <si>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</si>
  <si>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</si>
  <si>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</si>
  <si>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</si>
  <si>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</si>
  <si>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</si>
  <si>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</si>
  <si>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</si>
  <si>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</si>
  <si>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</si>
  <si>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</si>
  <si>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</si>
  <si>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</si>
  <si>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</si>
  <si>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</si>
  <si>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</si>
  <si>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</si>
  <si>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</si>
  <si>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</si>
  <si>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</si>
  <si>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</si>
  <si>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</si>
  <si>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</si>
  <si>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</si>
  <si>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</si>
  <si>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</si>
  <si>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</si>
  <si>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</si>
  <si>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</si>
  <si>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</si>
  <si>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</si>
  <si>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</si>
  <si>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</si>
  <si>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</si>
  <si>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</si>
  <si>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</si>
  <si>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</si>
  <si>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</si>
  <si>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</si>
  <si>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</si>
  <si>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</si>
  <si>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</si>
  <si>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</si>
  <si>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</si>
  <si>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</si>
  <si>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</si>
  <si>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</si>
  <si>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</si>
  <si>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</si>
  <si>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</si>
  <si>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</si>
  <si>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</si>
  <si>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</si>
  <si>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</si>
  <si>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</si>
  <si>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</si>
  <si>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</si>
  <si>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</si>
  <si>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</si>
  <si>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</si>
  <si>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</si>
  <si>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</si>
  <si>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</si>
  <si>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</si>
  <si>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</si>
  <si>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</si>
  <si>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</si>
  <si>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</si>
  <si>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</si>
  <si>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</si>
  <si>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</si>
  <si>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</si>
  <si>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</si>
  <si>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</si>
  <si>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</si>
  <si>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</si>
  <si>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</si>
  <si>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</si>
  <si>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</si>
  <si>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</si>
  <si>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</si>
  <si>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</si>
  <si>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</si>
  <si>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</si>
  <si>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</si>
  <si>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</si>
  <si>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</si>
  <si>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</si>
  <si>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</si>
  <si>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</si>
  <si>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</si>
  <si>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</si>
  <si>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</si>
  <si>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</si>
  <si>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</si>
  <si>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</si>
  <si>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</si>
  <si>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</si>
  <si>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</si>
  <si>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</si>
  <si>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</si>
  <si>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</si>
  <si>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</si>
  <si>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</si>
  <si>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</si>
  <si>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</si>
  <si>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</si>
  <si>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</si>
  <si>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</si>
  <si>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</si>
  <si>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</si>
  <si>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</si>
  <si>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</si>
  <si>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</si>
  <si>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</si>
  <si>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</si>
  <si>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</si>
  <si>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</si>
  <si>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</si>
  <si>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</si>
  <si>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</si>
  <si>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</si>
  <si>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</si>
  <si>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</si>
  <si>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</si>
  <si>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</si>
  <si>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</si>
  <si>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</si>
  <si>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</si>
  <si>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</si>
  <si>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</si>
  <si>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</si>
  <si>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</si>
  <si>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</si>
  <si>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</si>
  <si>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</si>
  <si>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</si>
  <si>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</si>
  <si>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</si>
  <si>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</si>
  <si>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</si>
  <si>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</si>
  <si>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</si>
  <si>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</si>
  <si>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</si>
  <si>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</si>
  <si>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</si>
  <si>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</si>
  <si>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</si>
  <si>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</si>
  <si>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</si>
  <si>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</si>
  <si>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</si>
  <si>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</si>
  <si>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</si>
  <si>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</si>
  <si>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</si>
  <si>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</si>
  <si>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</si>
  <si>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</si>
  <si>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</si>
  <si>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</si>
  <si>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</si>
  <si>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</si>
  <si>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</si>
  <si>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</si>
  <si>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</si>
  <si>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</si>
  <si>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</si>
  <si>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</si>
  <si>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</si>
  <si>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</si>
  <si>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</si>
  <si>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</si>
  <si>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</si>
  <si>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</si>
  <si>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</si>
  <si>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</si>
  <si>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</si>
  <si>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</si>
  <si>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</si>
  <si>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</si>
  <si>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</si>
  <si>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</si>
  <si>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</si>
  <si>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</si>
  <si>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</si>
  <si>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</si>
  <si>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</si>
  <si>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</si>
  <si>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</si>
  <si>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</si>
  <si>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</si>
  <si>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</si>
  <si>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</si>
  <si>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</si>
  <si>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</si>
  <si>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</si>
  <si>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</si>
  <si>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</si>
  <si>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</si>
  <si>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</si>
  <si>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</si>
  <si>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</si>
  <si>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</si>
  <si>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</si>
  <si>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</si>
  <si>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</si>
  <si>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</si>
  <si>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</si>
  <si>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</si>
  <si>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</si>
  <si>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</si>
  <si>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</si>
  <si>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</si>
  <si>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</si>
  <si>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</si>
  <si>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</si>
  <si>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</si>
  <si>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</si>
  <si>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</si>
  <si>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</si>
  <si>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</si>
  <si>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</si>
  <si>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</si>
  <si>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</si>
  <si>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</si>
  <si>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</si>
  <si>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</si>
  <si>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</si>
  <si>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</si>
  <si>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</si>
  <si>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</si>
  <si>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</si>
  <si>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</si>
  <si>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</si>
  <si>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</si>
  <si>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</si>
  <si>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</si>
  <si>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</si>
  <si>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</si>
  <si>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</si>
  <si>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</si>
  <si>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</si>
  <si>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</si>
  <si>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</si>
  <si>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</si>
  <si>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</si>
  <si>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</si>
  <si>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</si>
  <si>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</si>
  <si>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</si>
  <si>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</si>
  <si>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</si>
  <si>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</si>
  <si>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</si>
  <si>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</si>
  <si>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</si>
  <si>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</si>
  <si>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</si>
  <si>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</si>
  <si>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</si>
  <si>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</si>
  <si>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</si>
  <si>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</si>
  <si>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</si>
  <si>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</si>
  <si>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</si>
  <si>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</si>
  <si>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</si>
  <si>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</si>
  <si>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</si>
  <si>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</si>
  <si>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</si>
  <si>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</si>
  <si>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</si>
  <si>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</si>
  <si>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</si>
  <si>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</si>
  <si>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</si>
  <si>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</si>
  <si>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</si>
  <si>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</si>
  <si>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</si>
  <si>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</si>
  <si>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</si>
  <si>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</si>
  <si>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</si>
  <si>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</si>
  <si>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</si>
  <si>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</si>
  <si>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</si>
  <si>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</si>
  <si>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</si>
  <si>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</si>
  <si>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</si>
  <si>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</si>
  <si>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</si>
  <si>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</si>
  <si>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</si>
  <si>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</si>
  <si>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</si>
  <si>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</si>
  <si>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</si>
  <si>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</si>
  <si>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</si>
  <si>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</si>
  <si>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</si>
  <si>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</si>
  <si>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</si>
  <si>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</si>
  <si>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</si>
  <si>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</si>
  <si>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</si>
  <si>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</si>
  <si>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</si>
  <si>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</si>
  <si>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</si>
  <si>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</si>
  <si>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</si>
  <si>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</si>
  <si>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</si>
  <si>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</si>
  <si>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</si>
  <si>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</si>
  <si>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</si>
  <si>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</si>
  <si>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</si>
  <si>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</si>
  <si>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</si>
  <si>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</si>
  <si>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</si>
  <si>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</si>
  <si>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</si>
  <si>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</si>
  <si>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</si>
  <si>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</si>
  <si>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</si>
  <si>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</si>
  <si>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</si>
  <si>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</si>
  <si>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</si>
  <si>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</si>
  <si>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</si>
  <si>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</si>
  <si>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</si>
  <si>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</si>
  <si>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</si>
  <si>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</si>
  <si>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</si>
  <si>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</si>
  <si>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</si>
  <si>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</si>
  <si>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</si>
  <si>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</si>
  <si>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</si>
  <si>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</si>
  <si>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</si>
  <si>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</si>
  <si>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</si>
  <si>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</si>
  <si>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</si>
  <si>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</si>
  <si>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</si>
  <si>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</si>
  <si>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</si>
  <si>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</si>
  <si>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</si>
  <si>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</si>
  <si>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</si>
  <si>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</si>
  <si>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</si>
  <si>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</si>
  <si>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</si>
  <si>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</si>
  <si>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</si>
  <si>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</si>
  <si>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</si>
  <si>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</si>
  <si>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</si>
  <si>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</si>
  <si>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</si>
  <si>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</si>
  <si>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</si>
  <si>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</si>
  <si>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</si>
  <si>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</si>
  <si>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</si>
  <si>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</si>
  <si>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</si>
  <si>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</si>
  <si>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</si>
  <si>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</si>
  <si>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</si>
  <si>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</si>
  <si>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</si>
  <si>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</si>
  <si>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</si>
  <si>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</si>
  <si>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</si>
  <si>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</si>
  <si>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</si>
  <si>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</si>
  <si>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</si>
  <si>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</si>
  <si>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</si>
  <si>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</si>
  <si>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</si>
  <si>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</si>
  <si>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</si>
  <si>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</si>
  <si>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</si>
  <si>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</si>
  <si>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</si>
  <si>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</si>
  <si>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</si>
  <si>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</si>
  <si>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</si>
  <si>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</si>
  <si>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</si>
  <si>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</si>
  <si>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</si>
  <si>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</si>
  <si>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</si>
  <si>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</si>
  <si>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</si>
  <si>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</si>
  <si>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</si>
  <si>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</si>
  <si>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</si>
  <si>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</si>
  <si>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</si>
  <si>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</si>
  <si>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</si>
  <si>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</si>
  <si>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</si>
  <si>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</si>
  <si>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</si>
  <si>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</si>
  <si>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</si>
  <si>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</si>
  <si>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</si>
  <si>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</si>
  <si>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</si>
  <si>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</si>
  <si>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</si>
  <si>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</si>
  <si>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</si>
  <si>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</si>
  <si>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</si>
  <si>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</si>
  <si>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</si>
  <si>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</si>
  <si>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</si>
  <si>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</si>
  <si>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</si>
  <si>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</si>
  <si>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</si>
  <si>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</si>
  <si>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</si>
  <si>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</si>
  <si>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</si>
  <si>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</si>
  <si>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</si>
  <si>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</si>
  <si>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</si>
  <si>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</si>
  <si>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</si>
  <si>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</si>
  <si>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</si>
  <si>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</si>
  <si>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</si>
  <si>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</si>
  <si>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</si>
  <si>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</si>
  <si>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</si>
  <si>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</si>
  <si>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</si>
  <si>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</si>
  <si>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</si>
  <si>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</si>
  <si>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</si>
  <si>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</si>
  <si>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</si>
  <si>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</si>
  <si>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</si>
  <si>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</si>
  <si>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</si>
  <si>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</si>
  <si>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</si>
  <si>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</si>
  <si>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</si>
  <si>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</si>
  <si>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</si>
  <si>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</si>
  <si>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</si>
  <si>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</si>
  <si>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</si>
  <si>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</si>
  <si>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</si>
  <si>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</si>
  <si>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</si>
  <si>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</si>
  <si>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</si>
  <si>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</si>
  <si>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</si>
  <si>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</si>
  <si>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</si>
  <si>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</si>
  <si>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</si>
  <si>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</si>
  <si>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</si>
  <si>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</si>
  <si>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</si>
  <si>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</si>
  <si>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</si>
  <si>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</si>
  <si>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</si>
  <si>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</si>
  <si>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</si>
  <si>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</si>
  <si>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</si>
  <si>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</si>
  <si>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</si>
  <si>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</si>
  <si>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</si>
  <si>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</si>
  <si>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</si>
  <si>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</si>
  <si>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</si>
  <si>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</si>
  <si>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</si>
  <si>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</si>
  <si>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</si>
  <si>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</si>
  <si>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</si>
  <si>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</si>
  <si>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</si>
  <si>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</si>
  <si>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</si>
  <si>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</si>
  <si>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</si>
  <si>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</si>
  <si>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</si>
  <si>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</si>
  <si>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</si>
  <si>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</si>
  <si>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</si>
  <si>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</si>
  <si>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</si>
  <si>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</si>
  <si>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</si>
  <si>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</si>
  <si>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</si>
  <si>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</si>
  <si>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</si>
  <si>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</si>
  <si>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</si>
  <si>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</si>
  <si>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</si>
  <si>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</si>
  <si>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</si>
  <si>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</si>
  <si>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</si>
  <si>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</si>
  <si>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</si>
  <si>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</si>
  <si>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</si>
  <si>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</si>
  <si>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</si>
  <si>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</si>
  <si>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</si>
  <si>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</si>
  <si>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</si>
  <si>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</si>
  <si>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</si>
  <si>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</si>
  <si>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</si>
  <si>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</si>
  <si>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</si>
  <si>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</si>
  <si>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</si>
  <si>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</si>
  <si>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</si>
  <si>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</si>
  <si>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</si>
  <si>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</si>
  <si>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</si>
  <si>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</si>
  <si>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</si>
  <si>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</si>
  <si>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</si>
  <si>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</si>
  <si>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</si>
  <si>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</si>
  <si>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</si>
  <si>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</si>
  <si>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</si>
  <si>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</si>
  <si>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</si>
  <si>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</si>
  <si>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</si>
  <si>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</si>
  <si>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</si>
  <si>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</si>
  <si>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</si>
  <si>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</si>
  <si>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</si>
  <si>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</si>
  <si>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</si>
  <si>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</si>
  <si>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</si>
  <si>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</si>
  <si>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</si>
  <si>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</si>
  <si>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</si>
  <si>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</si>
  <si>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</si>
  <si>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</si>
  <si>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</si>
  <si>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</si>
  <si>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</si>
  <si>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</si>
  <si>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</si>
  <si>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</si>
  <si>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</si>
  <si>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</si>
  <si>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</si>
  <si>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</si>
  <si>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</si>
  <si>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</si>
  <si>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</si>
  <si>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</si>
  <si>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</si>
  <si>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</si>
  <si>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</si>
  <si>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</si>
  <si>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</si>
  <si>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</si>
  <si>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</si>
  <si>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</si>
  <si>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</si>
  <si>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</si>
  <si>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</si>
  <si>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</si>
  <si>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</si>
  <si>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</si>
  <si>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</si>
  <si>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</si>
  <si>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</si>
  <si>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</si>
  <si>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</si>
  <si>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</si>
  <si>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</si>
  <si>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</si>
  <si>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</si>
  <si>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</si>
  <si>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</si>
  <si>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</si>
  <si>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</si>
  <si>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</si>
  <si>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</si>
  <si>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</si>
  <si>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</si>
  <si>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</si>
  <si>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</si>
  <si>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</si>
  <si>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</si>
  <si>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</si>
  <si>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</si>
  <si>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</si>
  <si>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</si>
  <si>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</si>
  <si>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</si>
  <si>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</si>
  <si>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</si>
  <si>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</si>
  <si>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</si>
  <si>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</si>
  <si>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</si>
  <si>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</si>
  <si>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</si>
  <si>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</si>
  <si>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</si>
  <si>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</si>
  <si>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</si>
  <si>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</si>
  <si>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</si>
  <si>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</si>
  <si>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</si>
  <si>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</si>
  <si>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</si>
  <si>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</si>
  <si>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</si>
  <si>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</si>
  <si>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</si>
  <si>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</si>
  <si>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</si>
  <si>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</si>
  <si>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</si>
  <si>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</si>
  <si>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</si>
  <si>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</si>
  <si>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</si>
  <si>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</si>
  <si>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</si>
  <si>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</si>
  <si>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</si>
  <si>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</si>
  <si>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</si>
  <si>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</si>
  <si>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</si>
  <si>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</si>
  <si>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</si>
  <si>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</si>
  <si>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</si>
  <si>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</si>
  <si>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</si>
  <si>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</si>
  <si>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</si>
  <si>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</si>
  <si>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</si>
  <si>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</si>
  <si>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</si>
  <si>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</si>
  <si>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</si>
  <si>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</si>
  <si>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</si>
  <si>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</si>
  <si>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</si>
  <si>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</si>
  <si>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</si>
  <si>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</si>
  <si>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</si>
  <si>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</si>
  <si>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</si>
  <si>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</si>
  <si>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</si>
  <si>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</si>
  <si>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</si>
  <si>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</si>
  <si>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</si>
  <si>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</si>
  <si>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</si>
  <si>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</si>
  <si>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</si>
  <si>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</si>
  <si>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</si>
  <si>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</si>
  <si>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</si>
  <si>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</si>
  <si>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</si>
  <si>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</si>
  <si>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</si>
  <si>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</si>
  <si>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</si>
  <si>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</si>
  <si>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</si>
  <si>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</si>
  <si>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</si>
  <si>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</si>
  <si>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</si>
  <si>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</si>
  <si>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</si>
  <si>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</si>
  <si>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</si>
  <si>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</si>
  <si>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</si>
  <si>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</si>
  <si>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</si>
  <si>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</si>
  <si>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</si>
  <si>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</si>
  <si>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</si>
  <si>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</si>
  <si>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</si>
  <si>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</si>
  <si>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</si>
  <si>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</si>
  <si>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</si>
  <si>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</si>
  <si>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</si>
  <si>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</si>
  <si>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</si>
  <si>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</si>
  <si>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</si>
  <si>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</si>
  <si>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</si>
  <si>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</si>
  <si>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</si>
  <si>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</si>
  <si>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</si>
  <si>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</si>
  <si>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</si>
  <si>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</si>
  <si>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</si>
  <si>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</si>
  <si>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</si>
  <si>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</si>
  <si>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</si>
  <si>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</si>
  <si>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</si>
  <si>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</si>
  <si>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</si>
  <si>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</si>
  <si>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</si>
  <si>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</si>
  <si>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</si>
  <si>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</si>
  <si>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</si>
  <si>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</si>
  <si>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</si>
  <si>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</si>
  <si>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</si>
  <si>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</si>
  <si>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</si>
  <si>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</si>
  <si>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</si>
  <si>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</si>
  <si>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</si>
  <si>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</si>
  <si>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</si>
  <si>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</si>
  <si>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</si>
  <si>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</si>
  <si>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</si>
  <si>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</si>
  <si>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</si>
  <si>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</si>
  <si>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</si>
  <si>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</si>
  <si>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</si>
  <si>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</si>
  <si>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</si>
  <si>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</si>
  <si>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</si>
  <si>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</si>
  <si>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</si>
  <si>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</si>
  <si>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</si>
  <si>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</si>
  <si>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</si>
  <si>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</si>
  <si>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</si>
  <si>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</si>
  <si>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</si>
  <si>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</si>
  <si>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</si>
  <si>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</si>
  <si>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</si>
  <si>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</si>
  <si>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</si>
  <si>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</si>
  <si>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</si>
  <si>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</si>
  <si>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</si>
  <si>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</si>
  <si>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</si>
  <si>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</si>
  <si>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</si>
  <si>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</si>
  <si>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</si>
  <si>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</si>
  <si>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</si>
  <si>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</si>
  <si>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</si>
  <si>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</si>
  <si>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</si>
  <si>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</si>
  <si>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</si>
  <si>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</si>
  <si>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</si>
  <si>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</si>
  <si>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</si>
  <si>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</si>
  <si>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</si>
  <si>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</si>
  <si>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</si>
  <si>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</si>
  <si>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</si>
  <si>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</si>
  <si>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</si>
  <si>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</si>
  <si>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</si>
  <si>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</si>
  <si>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</si>
  <si>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</si>
  <si>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</si>
  <si>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</si>
  <si>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</si>
  <si>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</si>
  <si>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</si>
  <si>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</si>
  <si>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</si>
  <si>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</si>
  <si>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</si>
  <si>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</si>
  <si>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</si>
  <si>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</si>
  <si>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</si>
  <si>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</si>
  <si>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</si>
  <si>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</si>
  <si>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</si>
  <si>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</si>
  <si>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</si>
  <si>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</si>
  <si>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</si>
  <si>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</si>
  <si>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</si>
  <si>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</si>
  <si>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</si>
  <si>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</si>
  <si>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</si>
  <si>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</si>
  <si>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</si>
  <si>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</si>
  <si>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</si>
  <si>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</si>
  <si>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</si>
  <si>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</si>
  <si>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</si>
  <si>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</si>
  <si>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</si>
  <si>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</si>
  <si>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</si>
  <si>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</si>
  <si>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</si>
  <si>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</si>
  <si>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</si>
  <si>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</si>
  <si>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</si>
  <si>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</si>
  <si>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</si>
  <si>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</si>
  <si>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</si>
  <si>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</si>
  <si>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</si>
  <si>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</si>
  <si>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</si>
  <si>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</si>
  <si>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</si>
  <si>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</si>
  <si>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</si>
  <si>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</si>
  <si>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</si>
  <si>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</si>
  <si>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</si>
  <si>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</si>
  <si>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</si>
  <si>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</si>
  <si>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</si>
  <si>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</si>
  <si>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</si>
  <si>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</si>
  <si>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</si>
  <si>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</si>
  <si>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</si>
  <si>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</si>
  <si>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</si>
  <si>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</si>
  <si>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</si>
  <si>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</si>
  <si>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</si>
  <si>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</si>
  <si>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</si>
  <si>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</si>
  <si>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</si>
  <si>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</si>
  <si>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</si>
  <si>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</si>
  <si>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</si>
  <si>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</si>
  <si>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</si>
  <si>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</si>
  <si>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</si>
  <si>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</si>
  <si>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</si>
  <si>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</si>
  <si>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</si>
  <si>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</si>
  <si>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</si>
  <si>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</si>
  <si>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</si>
  <si>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</si>
  <si>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</si>
  <si>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</si>
  <si>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</si>
  <si>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</si>
  <si>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</si>
  <si>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</si>
  <si>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</si>
  <si>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</si>
  <si>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</si>
  <si>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</si>
  <si>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</si>
  <si>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</si>
  <si>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</si>
  <si>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</si>
  <si>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</si>
  <si>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</si>
  <si>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</si>
  <si>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</si>
  <si>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</si>
  <si>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</si>
  <si>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</si>
  <si>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</si>
  <si>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</si>
  <si>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</si>
  <si>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</si>
  <si>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</si>
  <si>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</si>
  <si>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</si>
  <si>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</si>
  <si>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</si>
  <si>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</si>
  <si>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</si>
  <si>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</si>
  <si>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</si>
  <si>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</si>
  <si>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</si>
  <si>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</si>
  <si>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</si>
  <si>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</si>
  <si>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</si>
  <si>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</si>
  <si>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</si>
  <si>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</si>
  <si>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</si>
  <si>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</si>
  <si>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</si>
  <si>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</si>
  <si>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</si>
  <si>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</si>
  <si>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</si>
  <si>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</si>
  <si>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</si>
  <si>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</si>
  <si>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</si>
  <si>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</si>
  <si>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</si>
  <si>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</si>
  <si>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</si>
  <si>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</si>
  <si>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</si>
  <si>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</si>
  <si>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</si>
  <si>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</si>
  <si>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</si>
  <si>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</si>
  <si>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</si>
  <si>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</si>
  <si>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</si>
  <si>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</si>
  <si>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</si>
  <si>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</si>
  <si>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</si>
  <si>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</si>
  <si>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</si>
  <si>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</si>
  <si>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</si>
  <si>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</si>
  <si>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</si>
  <si>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</si>
  <si>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</si>
  <si>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</si>
  <si>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</si>
  <si>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</si>
  <si>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</si>
  <si>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</si>
  <si>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</si>
  <si>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</si>
  <si>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</si>
  <si>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</si>
  <si>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</si>
  <si>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</si>
  <si>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</si>
  <si>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</si>
  <si>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</si>
  <si>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</si>
  <si>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</si>
  <si>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</si>
  <si>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</si>
  <si>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</si>
  <si>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</si>
  <si>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</si>
  <si>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</si>
  <si>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</si>
  <si>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</si>
  <si>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</si>
  <si>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</si>
  <si>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</si>
  <si>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</si>
  <si>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</si>
  <si>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</si>
  <si>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</si>
  <si>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</si>
  <si>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</si>
  <si>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</si>
  <si>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</si>
  <si>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</si>
  <si>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</si>
  <si>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</si>
  <si>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</si>
  <si>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</si>
  <si>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</si>
  <si>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</si>
  <si>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</si>
  <si>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</si>
  <si>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</si>
  <si>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</si>
  <si>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</si>
  <si>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</si>
  <si>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</si>
  <si>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</si>
  <si>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</si>
  <si>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</si>
  <si>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</si>
  <si>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</si>
  <si>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</si>
  <si>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</si>
  <si>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</si>
  <si>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</si>
  <si>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</si>
  <si>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</si>
  <si>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</si>
  <si>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</si>
  <si>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</si>
  <si>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</si>
  <si>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</si>
  <si>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</si>
  <si>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</si>
  <si>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</si>
  <si>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</si>
  <si>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</si>
  <si>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</si>
  <si>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</si>
  <si>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</si>
  <si>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</si>
  <si>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</si>
  <si>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</si>
  <si>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</si>
  <si>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</si>
  <si>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</si>
  <si>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</si>
  <si>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</si>
  <si>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</si>
  <si>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</si>
  <si>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</si>
  <si>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</si>
  <si>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</si>
  <si>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</si>
  <si>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</si>
  <si>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</si>
  <si>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</si>
  <si>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</si>
  <si>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</si>
  <si>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</si>
  <si>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</si>
  <si>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</si>
  <si>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</si>
  <si>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</si>
  <si>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</si>
  <si>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</si>
  <si>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</si>
  <si>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</si>
  <si>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</si>
  <si>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</si>
  <si>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</si>
  <si>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</si>
  <si>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</si>
  <si>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</si>
  <si>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</si>
  <si>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</si>
  <si>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</si>
  <si>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</si>
  <si>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</si>
  <si>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</si>
  <si>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</si>
  <si>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</si>
  <si>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</si>
  <si>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</si>
  <si>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</si>
  <si>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</si>
  <si>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</si>
  <si>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</si>
  <si>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</si>
  <si>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</si>
  <si>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</si>
  <si>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</si>
  <si>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</si>
  <si>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</si>
  <si>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</si>
  <si>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</si>
  <si>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</si>
  <si>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</si>
  <si>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</si>
  <si>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</si>
  <si>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</si>
  <si>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</si>
  <si>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</si>
  <si>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</si>
  <si>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</si>
  <si>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</si>
  <si>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</si>
  <si>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</si>
  <si>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</si>
  <si>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</si>
  <si>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</si>
  <si>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</si>
  <si>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</si>
  <si>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</si>
  <si>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</si>
  <si>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</si>
  <si>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</si>
  <si>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</si>
  <si>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</si>
  <si>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</si>
  <si>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</si>
  <si>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</si>
  <si>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</si>
  <si>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</si>
  <si>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</si>
  <si>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</si>
  <si>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</si>
  <si>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</si>
  <si>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</si>
  <si>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</si>
  <si>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</si>
  <si>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</si>
  <si>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</si>
  <si>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</si>
  <si>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</si>
  <si>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</si>
  <si>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</si>
  <si>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</si>
  <si>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</si>
  <si>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</si>
  <si>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</si>
  <si>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</si>
  <si>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</si>
  <si>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</si>
  <si>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</si>
  <si>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</si>
  <si>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</si>
  <si>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</si>
  <si>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</si>
  <si>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</si>
  <si>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</si>
  <si>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</si>
  <si>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</si>
  <si>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</si>
  <si>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</si>
  <si>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</si>
  <si>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</si>
  <si>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</si>
  <si>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</si>
  <si>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</si>
  <si>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</si>
  <si>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</si>
  <si>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</si>
  <si>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</si>
  <si>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</si>
  <si>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</si>
  <si>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</si>
  <si>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</si>
  <si>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</si>
  <si>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</si>
  <si>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</si>
  <si>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</si>
  <si>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</si>
  <si>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</si>
  <si>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</si>
  <si>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</si>
  <si>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</si>
  <si>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</si>
  <si>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</si>
  <si>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</si>
  <si>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</si>
  <si>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</si>
  <si>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</si>
  <si>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</si>
  <si>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</si>
  <si>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</si>
  <si>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</si>
  <si>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</si>
  <si>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</si>
  <si>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</si>
  <si>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</si>
  <si>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</si>
  <si>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</si>
  <si>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</si>
  <si>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</si>
  <si>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</si>
  <si>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</si>
  <si>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</si>
  <si>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</si>
  <si>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</si>
  <si>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</si>
  <si>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</si>
  <si>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</si>
  <si>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</si>
  <si>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</si>
  <si>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</si>
  <si>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</si>
  <si>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</si>
  <si>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</si>
  <si>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</si>
  <si>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</si>
  <si>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</si>
  <si>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</si>
  <si>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</si>
  <si>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</si>
  <si>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</si>
  <si>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</si>
  <si>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</si>
  <si>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</si>
  <si>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</si>
  <si>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</si>
  <si>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</si>
  <si>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</si>
  <si>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</si>
  <si>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</si>
  <si>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</si>
  <si>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</si>
  <si>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</si>
  <si>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</si>
  <si>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</si>
  <si>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</si>
  <si>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</si>
  <si>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</si>
  <si>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</si>
  <si>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</si>
  <si>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</si>
  <si>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</si>
  <si>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</si>
  <si>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</si>
  <si>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</si>
  <si>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</si>
  <si>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</si>
  <si>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</si>
  <si>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</si>
  <si>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</si>
  <si>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</si>
  <si>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</si>
  <si>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</si>
  <si>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</si>
  <si>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</si>
  <si>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</si>
  <si>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</si>
  <si>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</si>
  <si>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</si>
  <si>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</si>
  <si>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</si>
  <si>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</si>
  <si>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</si>
  <si>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</si>
  <si>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</si>
  <si>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</si>
  <si>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</si>
  <si>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</si>
  <si>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</si>
  <si>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</si>
  <si>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</si>
  <si>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</si>
  <si>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</si>
  <si>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</si>
  <si>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</si>
  <si>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</si>
  <si>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</si>
  <si>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</si>
  <si>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</si>
  <si>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</si>
  <si>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</si>
  <si>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</si>
  <si>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</si>
  <si>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</si>
  <si>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</si>
  <si>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</si>
  <si>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</si>
  <si>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</si>
  <si>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</si>
  <si>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</si>
  <si>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</si>
  <si>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</si>
  <si>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</si>
  <si>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</si>
  <si>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</si>
  <si>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</si>
  <si>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</si>
  <si>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</si>
  <si>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</si>
  <si>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</si>
  <si>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</si>
  <si>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</si>
  <si>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</si>
  <si>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</si>
  <si>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</si>
  <si>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</si>
  <si>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</si>
  <si>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</si>
  <si>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</si>
  <si>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</si>
  <si>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</si>
  <si>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</si>
  <si>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</si>
  <si>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</si>
  <si>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</si>
  <si>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</si>
  <si>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</si>
  <si>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</si>
  <si>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</si>
  <si>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</si>
  <si>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</si>
  <si>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</si>
  <si>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</si>
  <si>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</si>
  <si>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</si>
  <si>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</si>
  <si>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</si>
  <si>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</si>
  <si>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</si>
  <si>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</si>
  <si>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</si>
  <si>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</si>
  <si>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</si>
  <si>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</si>
  <si>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</si>
  <si>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</si>
  <si>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</si>
  <si>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</si>
  <si>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</si>
  <si>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</si>
  <si>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</si>
  <si>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</si>
  <si>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</si>
  <si>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</si>
  <si>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</si>
  <si>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</si>
  <si>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</si>
  <si>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</si>
  <si>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</si>
  <si>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</si>
  <si>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</si>
  <si>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</si>
  <si>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</si>
  <si>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</si>
  <si>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</si>
  <si>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</si>
  <si>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</si>
  <si>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</si>
  <si>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</si>
  <si>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</si>
  <si>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</si>
  <si>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</si>
  <si>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</si>
  <si>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</si>
  <si>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</si>
  <si>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</si>
  <si>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</si>
  <si>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</si>
  <si>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</si>
  <si>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</si>
  <si>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</si>
  <si>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</si>
  <si>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</si>
  <si>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</si>
  <si>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</si>
  <si>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</si>
  <si>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</si>
  <si>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</si>
  <si>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</si>
  <si>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</si>
  <si>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</si>
  <si>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</si>
  <si>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</si>
  <si>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</si>
  <si>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</si>
  <si>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</si>
  <si>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</si>
  <si>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</si>
  <si>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</si>
  <si>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</si>
  <si>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</si>
  <si>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</si>
  <si>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</si>
  <si>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</si>
  <si>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</si>
  <si>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</si>
  <si>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</si>
  <si>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</si>
  <si>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</si>
  <si>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</si>
  <si>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</si>
  <si>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</si>
  <si>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</si>
  <si>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</si>
  <si>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</si>
  <si>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</si>
  <si>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</si>
  <si>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</si>
  <si>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</si>
  <si>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</si>
  <si>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</si>
  <si>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</si>
  <si>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</si>
  <si>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</si>
  <si>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</si>
  <si>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</si>
  <si>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</si>
  <si>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</si>
  <si>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</si>
  <si>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</si>
  <si>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</si>
  <si>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</si>
  <si>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</si>
  <si>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</si>
  <si>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</si>
  <si>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</si>
  <si>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</si>
  <si>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</si>
  <si>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</si>
  <si>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</si>
  <si>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</si>
  <si>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</si>
  <si>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</si>
  <si>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</si>
  <si>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</si>
  <si>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</si>
  <si>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</si>
  <si>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</si>
  <si>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</si>
  <si>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</si>
  <si>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</si>
  <si>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</si>
  <si>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</si>
  <si>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</si>
  <si>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</si>
  <si>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</si>
  <si>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</si>
  <si>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</si>
  <si>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</si>
  <si>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</si>
  <si>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</si>
  <si>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</si>
  <si>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</si>
  <si>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</si>
  <si>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</si>
  <si>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</si>
  <si>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</si>
  <si>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</si>
  <si>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</si>
  <si>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</si>
  <si>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</si>
  <si>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</si>
  <si>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</si>
  <si>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</si>
  <si>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</si>
  <si>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</si>
  <si>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</si>
  <si>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</si>
  <si>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</si>
  <si>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</si>
  <si>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</si>
  <si>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</si>
  <si>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</si>
  <si>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</si>
  <si>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</si>
  <si>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</si>
  <si>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</si>
  <si>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</si>
  <si>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</si>
  <si>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</si>
  <si>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</si>
  <si>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</si>
  <si>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</si>
  <si>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</si>
  <si>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</si>
  <si>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</si>
  <si>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</si>
  <si>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</si>
  <si>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</si>
  <si>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</si>
  <si>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</si>
  <si>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</si>
  <si>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</si>
  <si>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</si>
  <si>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</si>
  <si>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</si>
  <si>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</si>
  <si>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</si>
  <si>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</si>
  <si>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</si>
  <si>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</si>
  <si>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</si>
  <si>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</si>
  <si>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</si>
  <si>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</si>
  <si>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</si>
  <si>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</si>
  <si>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</si>
  <si>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</si>
  <si>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</si>
  <si>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</si>
  <si>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</si>
  <si>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</si>
  <si>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</si>
  <si>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</si>
  <si>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</si>
  <si>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</si>
  <si>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</si>
  <si>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</si>
  <si>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</si>
  <si>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</si>
  <si>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</si>
  <si>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</si>
  <si>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</si>
  <si>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</si>
  <si>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</si>
  <si>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</si>
  <si>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</si>
  <si>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</si>
  <si>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</si>
  <si>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</si>
  <si>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</si>
  <si>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</si>
  <si>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</si>
  <si>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</si>
  <si>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</si>
  <si>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</si>
  <si>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</si>
  <si>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</si>
  <si>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</si>
  <si>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</si>
  <si>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</si>
  <si>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</si>
  <si>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</si>
  <si>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</si>
  <si>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</si>
  <si>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</si>
  <si>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</si>
  <si>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</si>
  <si>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</si>
  <si>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</si>
  <si>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</si>
  <si>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</si>
  <si>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</si>
  <si>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</si>
  <si>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</si>
  <si>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</si>
  <si>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</si>
  <si>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</si>
  <si>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</si>
  <si>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</si>
  <si>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</si>
  <si>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</si>
  <si>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</si>
  <si>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</si>
  <si>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</si>
  <si>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</si>
  <si>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</si>
  <si>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</si>
  <si>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</si>
  <si>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</si>
  <si>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</si>
  <si>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</si>
  <si>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</si>
  <si>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</si>
  <si>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</si>
  <si>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</si>
  <si>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</si>
  <si>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</si>
  <si>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</si>
  <si>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</si>
  <si>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</si>
  <si>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</si>
  <si>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</si>
  <si>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</si>
  <si>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</si>
  <si>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</si>
  <si>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</si>
  <si>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</si>
  <si>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</si>
  <si>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</si>
  <si>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</si>
  <si>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</si>
  <si>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</si>
  <si>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</si>
  <si>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</si>
  <si>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</si>
  <si>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</si>
  <si>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</si>
  <si>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</si>
  <si>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</si>
  <si>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</si>
  <si>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</si>
  <si>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</si>
  <si>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</si>
  <si>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</si>
  <si>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</si>
  <si>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</si>
  <si>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</si>
  <si>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</si>
  <si>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</si>
  <si>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</si>
  <si>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</si>
  <si>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</si>
  <si>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</si>
  <si>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</si>
  <si>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</si>
  <si>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</si>
  <si>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</si>
  <si>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</si>
  <si>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</si>
  <si>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</si>
  <si>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</si>
  <si>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</si>
  <si>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</si>
  <si>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</si>
  <si>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</si>
  <si>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</si>
  <si>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</si>
  <si>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</si>
  <si>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</si>
  <si>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</si>
  <si>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</si>
  <si>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</si>
  <si>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</si>
  <si>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</si>
  <si>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</si>
  <si>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</si>
  <si>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</si>
  <si>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</si>
  <si>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</si>
  <si>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</si>
  <si>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</si>
  <si>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</si>
  <si>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</si>
  <si>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</si>
  <si>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</si>
  <si>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</si>
  <si>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</si>
  <si>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</si>
  <si>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</si>
  <si>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</si>
  <si>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</si>
  <si>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</si>
  <si>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</si>
  <si>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</si>
  <si>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</si>
  <si>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</si>
  <si>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</si>
  <si>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</si>
  <si>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</si>
  <si>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</si>
  <si>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</si>
  <si>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</si>
  <si>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</si>
  <si>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</si>
  <si>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</si>
  <si>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</si>
  <si>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</si>
  <si>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</si>
  <si>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</si>
  <si>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</si>
  <si>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</si>
  <si>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</si>
  <si>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</si>
  <si>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</si>
  <si>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</si>
  <si>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</si>
  <si>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</si>
  <si>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</si>
  <si>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</si>
  <si>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</si>
  <si>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</si>
  <si>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</si>
  <si>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</si>
  <si>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</si>
  <si>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</si>
  <si>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</si>
  <si>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</si>
  <si>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</si>
  <si>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</si>
  <si>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</si>
  <si>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</si>
  <si>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</si>
  <si>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</si>
  <si>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</si>
  <si>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</si>
  <si>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</si>
  <si>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</si>
  <si>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</si>
  <si>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</si>
  <si>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</si>
  <si>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</si>
  <si>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</si>
  <si>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</si>
  <si>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</si>
  <si>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</si>
  <si>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</si>
  <si>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</si>
  <si>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</si>
  <si>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</si>
  <si>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</si>
  <si>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</si>
  <si>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</si>
  <si>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</si>
  <si>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</si>
  <si>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</si>
  <si>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</si>
  <si>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</si>
  <si>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</si>
  <si>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</si>
  <si>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</si>
  <si>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</si>
  <si>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</si>
  <si>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</si>
  <si>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</si>
  <si>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</si>
  <si>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</si>
  <si>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</si>
  <si>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</si>
  <si>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</si>
  <si>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</si>
  <si>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</si>
  <si>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</si>
  <si>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</si>
  <si>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</si>
  <si>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</si>
  <si>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</si>
  <si>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</si>
  <si>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</si>
  <si>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</si>
  <si>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</si>
  <si>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</si>
  <si>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</si>
  <si>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</si>
  <si>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</si>
  <si>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</si>
  <si>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</si>
  <si>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</si>
  <si>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</si>
  <si>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</si>
  <si>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</si>
  <si>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</si>
  <si>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</si>
  <si>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</si>
  <si>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</si>
  <si>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</si>
  <si>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</si>
  <si>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</si>
  <si>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</si>
  <si>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</si>
  <si>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</si>
  <si>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</si>
  <si>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</si>
  <si>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</si>
  <si>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</si>
  <si>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</si>
  <si>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</si>
  <si>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</si>
  <si>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</si>
  <si>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</si>
  <si>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</si>
  <si>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</si>
  <si>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</si>
  <si>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</si>
  <si>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</si>
  <si>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</si>
  <si>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</si>
  <si>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</si>
  <si>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</si>
  <si>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</si>
  <si>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</si>
  <si>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</si>
  <si>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</si>
  <si>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</si>
  <si>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</si>
  <si>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</si>
  <si>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</si>
  <si>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</si>
  <si>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</si>
  <si>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</si>
  <si>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</si>
  <si>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</si>
  <si>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</si>
  <si>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</si>
  <si>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</si>
  <si>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</si>
  <si>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</si>
  <si>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</si>
  <si>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</si>
  <si>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</si>
  <si>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</si>
  <si>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</si>
  <si>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</si>
  <si>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</si>
  <si>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</si>
  <si>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</si>
  <si>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</si>
  <si>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</si>
  <si>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</si>
  <si>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</si>
  <si>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</si>
  <si>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</si>
  <si>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</si>
  <si>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</si>
  <si>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</si>
  <si>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</si>
  <si>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</si>
  <si>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</si>
  <si>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</si>
  <si>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</si>
  <si>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</si>
  <si>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</si>
  <si>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</si>
  <si>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</si>
  <si>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</si>
  <si>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</si>
  <si>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</si>
  <si>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</si>
  <si>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</si>
  <si>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</si>
  <si>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</si>
  <si>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</si>
  <si>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</si>
  <si>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</si>
  <si>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</si>
  <si>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</si>
  <si>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</si>
  <si>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</si>
  <si>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</si>
  <si>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</si>
  <si>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</si>
  <si>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</si>
  <si>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</si>
  <si>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</si>
  <si>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</si>
  <si>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</si>
  <si>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</si>
  <si>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</si>
  <si>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</si>
  <si>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</si>
  <si>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</si>
  <si>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</si>
  <si>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</si>
  <si>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</si>
  <si>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</si>
  <si>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</si>
  <si>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</si>
  <si>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</si>
  <si>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</si>
  <si>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</si>
  <si>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</si>
  <si>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</si>
  <si>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</si>
  <si>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</si>
  <si>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</si>
  <si>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</si>
  <si>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</si>
  <si>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</si>
  <si>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</si>
  <si>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</si>
  <si>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</si>
  <si>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</si>
  <si>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</si>
  <si>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</si>
  <si>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</si>
  <si>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</si>
  <si>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</si>
  <si>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</si>
  <si>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</si>
  <si>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</si>
  <si>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</si>
  <si>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</si>
  <si>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</si>
  <si>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</si>
  <si>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</si>
  <si>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</si>
  <si>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</si>
  <si>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</si>
  <si>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</si>
  <si>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</si>
  <si>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</si>
  <si>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</si>
  <si>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</si>
  <si>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</si>
  <si>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</si>
  <si>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</si>
  <si>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</si>
  <si>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</si>
  <si>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</si>
  <si>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</si>
  <si>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</si>
  <si>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</si>
  <si>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</si>
  <si>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</si>
  <si>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</si>
  <si>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</si>
  <si>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</si>
  <si>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</si>
  <si>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</si>
  <si>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</si>
  <si>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</si>
  <si>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</si>
  <si>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</si>
  <si>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</si>
  <si>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</si>
  <si>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</si>
  <si>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</si>
  <si>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</si>
  <si>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</si>
  <si>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</si>
  <si>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</si>
  <si>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</si>
  <si>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</si>
  <si>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</si>
  <si>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</si>
  <si>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</si>
  <si>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</si>
  <si>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</si>
  <si>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</si>
  <si>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</si>
  <si>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</si>
  <si>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</si>
  <si>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</si>
  <si>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</si>
  <si>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</si>
  <si>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</si>
  <si>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</si>
  <si>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</si>
  <si>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</si>
  <si>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</si>
  <si>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</si>
  <si>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</si>
  <si>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</si>
  <si>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</si>
  <si>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</si>
  <si>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</si>
  <si>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</si>
  <si>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</si>
  <si>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</si>
  <si>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</si>
  <si>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</si>
  <si>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</si>
  <si>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</si>
  <si>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</si>
  <si>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</si>
  <si>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</si>
  <si>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</si>
  <si>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</si>
  <si>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</si>
  <si>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</si>
  <si>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</si>
  <si>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</si>
  <si>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</si>
  <si>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</si>
  <si>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</si>
  <si>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</si>
  <si>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</si>
  <si>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</si>
  <si>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</si>
  <si>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</si>
  <si>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</si>
  <si>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</si>
  <si>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</si>
  <si>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</si>
  <si>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</si>
  <si>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</si>
  <si>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</si>
  <si>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</si>
  <si>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</si>
  <si>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</si>
  <si>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</si>
  <si>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</si>
  <si>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</si>
  <si>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</si>
  <si>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</si>
  <si>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</si>
  <si>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</si>
  <si>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</si>
  <si>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</si>
  <si>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</si>
  <si>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</si>
  <si>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</si>
  <si>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</si>
  <si>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</si>
  <si>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</si>
  <si>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</si>
  <si>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</si>
  <si>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</si>
  <si>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</si>
  <si>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</si>
  <si>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</si>
  <si>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</si>
  <si>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</si>
  <si>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</si>
  <si>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</si>
  <si>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</si>
  <si>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</si>
  <si>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</si>
  <si>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</si>
  <si>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</si>
  <si>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</si>
  <si>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</si>
  <si>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</si>
  <si>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</si>
  <si>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</si>
  <si>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</si>
  <si>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</si>
  <si>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</si>
  <si>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</si>
  <si>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</si>
  <si>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</si>
  <si>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</si>
  <si>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</si>
  <si>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</si>
  <si>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</si>
  <si>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</si>
  <si>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</si>
  <si>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</si>
  <si>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</si>
  <si>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</si>
  <si>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</si>
  <si>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</si>
  <si>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</si>
  <si>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</si>
  <si>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</si>
  <si>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</si>
  <si>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</si>
  <si>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</si>
  <si>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</si>
  <si>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</si>
  <si>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</si>
  <si>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</si>
  <si>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</si>
  <si>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</si>
  <si>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</si>
  <si>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</si>
  <si>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</si>
  <si>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</si>
  <si>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</si>
  <si>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</si>
  <si>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</si>
  <si>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</si>
  <si>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</si>
  <si>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</si>
  <si>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</si>
  <si>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</si>
  <si>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</si>
  <si>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</si>
  <si>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</si>
  <si>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</si>
  <si>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</si>
  <si>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</si>
  <si>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</si>
  <si>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</si>
  <si>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</si>
  <si>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</si>
  <si>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</si>
  <si>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</si>
  <si>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</si>
  <si>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</si>
  <si>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</si>
  <si>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</si>
  <si>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</si>
  <si>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</si>
  <si>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</si>
  <si>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</si>
  <si>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</si>
  <si>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</si>
  <si>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</si>
  <si>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</si>
  <si>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</si>
  <si>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</si>
  <si>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</si>
  <si>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</si>
  <si>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</si>
  <si>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</si>
  <si>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</si>
  <si>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</si>
  <si>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</si>
  <si>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</si>
  <si>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</si>
  <si>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</si>
  <si>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</si>
  <si>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</si>
  <si>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</si>
  <si>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</si>
  <si>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</si>
  <si>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</si>
  <si>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</si>
  <si>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</si>
  <si>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</si>
  <si>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</si>
  <si>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</si>
  <si>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</si>
  <si>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</si>
  <si>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</si>
  <si>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</si>
  <si>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</si>
  <si>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</si>
  <si>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</si>
  <si>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</si>
  <si>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</si>
  <si>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</si>
  <si>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</si>
  <si>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</si>
  <si>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</si>
  <si>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</si>
  <si>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</si>
  <si>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</si>
  <si>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</si>
  <si>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</si>
  <si>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</si>
  <si>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</si>
  <si>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</si>
  <si>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</si>
  <si>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</si>
  <si>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</si>
  <si>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</si>
  <si>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</si>
  <si>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</si>
  <si>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</si>
  <si>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</si>
  <si>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</si>
  <si>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</si>
  <si>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</si>
  <si>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</si>
  <si>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</si>
  <si>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</si>
  <si>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</si>
  <si>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</si>
  <si>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</si>
  <si>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</si>
  <si>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</si>
  <si>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</si>
  <si>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</si>
  <si>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</si>
  <si>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</si>
  <si>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</si>
  <si>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</si>
  <si>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</si>
  <si>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</si>
  <si>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</si>
  <si>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</si>
  <si>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</si>
  <si>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</si>
  <si>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</si>
  <si>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</si>
  <si>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</si>
  <si>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</si>
  <si>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</si>
  <si>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</si>
  <si>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</si>
  <si>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</si>
  <si>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</si>
  <si>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</si>
  <si>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</si>
  <si>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</si>
  <si>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</si>
  <si>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</si>
  <si>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</si>
  <si>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</si>
  <si>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</si>
  <si>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</si>
  <si>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</si>
  <si>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</si>
  <si>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</si>
  <si>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</si>
  <si>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</si>
  <si>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</si>
  <si>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</si>
  <si>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</si>
  <si>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</si>
  <si>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</si>
  <si>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</si>
  <si>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</si>
  <si>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</si>
  <si>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</si>
  <si>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</si>
  <si>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</si>
  <si>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</si>
  <si>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</si>
  <si>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</si>
  <si>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</si>
  <si>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</si>
  <si>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</si>
  <si>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</si>
  <si>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</si>
  <si>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</si>
  <si>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</si>
  <si>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</si>
  <si>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</si>
  <si>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</si>
  <si>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</si>
  <si>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</si>
  <si>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</si>
  <si>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</si>
  <si>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</si>
  <si>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</si>
  <si>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</si>
  <si>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</si>
  <si>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</si>
  <si>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</si>
  <si>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</si>
  <si>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</si>
  <si>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</si>
  <si>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</si>
  <si>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</si>
  <si>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</si>
  <si>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</si>
  <si>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</si>
  <si>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</si>
  <si>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</si>
  <si>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</si>
  <si>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</si>
  <si>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</si>
  <si>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</si>
  <si>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</si>
  <si>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</si>
  <si>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</si>
  <si>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</si>
  <si>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</si>
  <si>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</si>
  <si>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</si>
  <si>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</si>
  <si>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</si>
  <si>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</si>
  <si>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</si>
  <si>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</si>
  <si>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</si>
  <si>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</si>
  <si>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</si>
  <si>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</si>
  <si>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</si>
  <si>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</si>
  <si>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</si>
  <si>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</si>
  <si>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</si>
  <si>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</si>
  <si>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</si>
  <si>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</si>
  <si>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</si>
  <si>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</si>
  <si>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</si>
  <si>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</si>
  <si>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</si>
  <si>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</si>
  <si>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</si>
  <si>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</si>
  <si>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</si>
  <si>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</si>
  <si>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</si>
  <si>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</si>
  <si>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</si>
  <si>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</si>
  <si>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</si>
  <si>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</si>
  <si>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</si>
  <si>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</si>
  <si>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</si>
  <si>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</si>
  <si>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</si>
  <si>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</si>
  <si>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</si>
  <si>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</si>
  <si>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</si>
  <si>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</si>
  <si>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</si>
  <si>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</si>
  <si>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</si>
  <si>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</si>
  <si>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</si>
  <si>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</si>
  <si>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</si>
  <si>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</si>
  <si>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</si>
  <si>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</si>
  <si>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</si>
  <si>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</si>
  <si>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</si>
  <si>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</si>
  <si>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</si>
  <si>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</si>
  <si>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</si>
  <si>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</si>
  <si>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</si>
  <si>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</si>
  <si>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</si>
  <si>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</si>
  <si>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</si>
  <si>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</si>
  <si>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</si>
  <si>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</si>
  <si>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</si>
  <si>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</si>
  <si>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</si>
  <si>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</si>
  <si>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</si>
  <si>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</si>
  <si>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</si>
  <si>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</si>
  <si>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</si>
  <si>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</si>
  <si>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</si>
  <si>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</si>
  <si>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</si>
  <si>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</si>
  <si>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</si>
  <si>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</si>
  <si>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</si>
  <si>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</si>
  <si>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</si>
  <si>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</si>
  <si>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</si>
  <si>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</si>
  <si>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</si>
  <si>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</si>
  <si>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</si>
  <si>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</si>
  <si>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</si>
  <si>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</si>
  <si>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</si>
  <si>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</si>
  <si>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</si>
  <si>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</si>
  <si>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</si>
  <si>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</si>
  <si>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</si>
  <si>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</si>
  <si>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</si>
  <si>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</si>
  <si>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</si>
  <si>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</si>
  <si>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</si>
  <si>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</si>
  <si>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</si>
  <si>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</si>
  <si>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</si>
  <si>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</si>
  <si>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</si>
  <si>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</si>
  <si>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</si>
  <si>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</si>
  <si>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</si>
  <si>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</si>
  <si>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</si>
  <si>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</si>
  <si>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</si>
  <si>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</si>
  <si>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</si>
  <si>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</si>
  <si>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</si>
  <si>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</si>
  <si>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</si>
  <si>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</si>
  <si>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</si>
  <si>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</si>
  <si>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</si>
  <si>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</si>
  <si>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</si>
  <si>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</si>
  <si>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</si>
  <si>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</si>
  <si>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</si>
  <si>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</si>
  <si>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</si>
  <si>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</si>
  <si>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</si>
  <si>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</si>
  <si>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</si>
  <si>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</si>
  <si>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</si>
  <si>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</si>
  <si>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</si>
  <si>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</si>
  <si>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</si>
  <si>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</si>
  <si>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</si>
  <si>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</si>
  <si>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</si>
  <si>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</si>
  <si>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</si>
  <si>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</si>
  <si>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</si>
  <si>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</si>
  <si>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</si>
  <si>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</si>
  <si>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</si>
  <si>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</si>
  <si>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</si>
  <si>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</si>
  <si>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</si>
  <si>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</si>
  <si>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</si>
  <si>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</si>
  <si>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</si>
  <si>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</si>
  <si>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</si>
  <si>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</si>
  <si>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</si>
  <si>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</si>
  <si>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</si>
  <si>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</si>
  <si>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</si>
  <si>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</si>
  <si>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</si>
  <si>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</si>
  <si>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</si>
  <si>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</si>
  <si>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</si>
  <si>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</si>
  <si>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</si>
  <si>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</si>
  <si>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</si>
  <si>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</si>
  <si>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</si>
  <si>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</si>
  <si>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</si>
  <si>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</si>
  <si>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</si>
  <si>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</si>
  <si>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</si>
  <si>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</si>
  <si>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</si>
  <si>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</si>
  <si>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</si>
  <si>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</si>
  <si>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</si>
  <si>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</si>
  <si>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</si>
  <si>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</si>
  <si>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</si>
  <si>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</si>
  <si>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</si>
  <si>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</si>
  <si>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</si>
  <si>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</si>
  <si>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</si>
  <si>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</si>
  <si>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</si>
  <si>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</si>
  <si>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</si>
  <si>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</si>
  <si>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</si>
  <si>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</si>
  <si>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</si>
  <si>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</si>
  <si>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</si>
  <si>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</si>
  <si>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</si>
  <si>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</si>
  <si>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</si>
  <si>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</si>
  <si>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</si>
  <si>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</si>
  <si>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</si>
  <si>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</si>
  <si>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</si>
  <si>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</si>
  <si>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</si>
  <si>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</si>
  <si>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</si>
  <si>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</si>
  <si>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</si>
  <si>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</si>
  <si>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</si>
  <si>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</si>
  <si>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</si>
  <si>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</si>
  <si>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</si>
  <si>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</si>
  <si>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</si>
  <si>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</si>
  <si>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</si>
  <si>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</si>
  <si>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</si>
  <si>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</si>
  <si>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</si>
  <si>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</si>
  <si>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</si>
  <si>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</si>
  <si>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</si>
  <si>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</si>
  <si>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</si>
  <si>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</si>
  <si>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</si>
  <si>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</si>
  <si>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</si>
  <si>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</si>
  <si>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</si>
  <si>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</si>
  <si>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</si>
  <si>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</si>
  <si>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</si>
  <si>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</si>
  <si>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</si>
  <si>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</si>
  <si>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</si>
  <si>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</si>
  <si>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</si>
  <si>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</si>
  <si>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</si>
  <si>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</si>
  <si>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</si>
  <si>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</si>
  <si>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</si>
  <si>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</si>
  <si>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</si>
  <si>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</si>
  <si>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</si>
  <si>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</si>
  <si>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</si>
  <si>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</si>
  <si>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</si>
  <si>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</si>
  <si>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</si>
  <si>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</si>
  <si>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</si>
  <si>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</si>
  <si>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</si>
  <si>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</si>
  <si>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</si>
  <si>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</si>
  <si>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</si>
  <si>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</si>
  <si>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</si>
  <si>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</si>
  <si>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</si>
  <si>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</si>
  <si>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</si>
  <si>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</si>
  <si>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</si>
  <si>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</si>
  <si>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</si>
  <si>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</si>
  <si>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</si>
  <si>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</si>
  <si>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</si>
  <si>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</si>
  <si>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</si>
  <si>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</si>
  <si>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</si>
  <si>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</si>
  <si>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</si>
  <si>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</si>
  <si>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</si>
  <si>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</si>
  <si>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</si>
  <si>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</si>
  <si>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</si>
  <si>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</si>
  <si>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</si>
  <si>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</si>
  <si>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</si>
  <si>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</si>
  <si>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</si>
  <si>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</si>
  <si>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</si>
  <si>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</si>
  <si>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</si>
  <si>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</si>
  <si>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</si>
  <si>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</si>
  <si>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</si>
  <si>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</si>
  <si>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</si>
  <si>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</si>
  <si>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</si>
  <si>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</si>
  <si>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</si>
  <si>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</si>
  <si>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</si>
  <si>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</si>
  <si>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</si>
  <si>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</si>
  <si>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</si>
  <si>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</si>
  <si>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</si>
  <si>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</si>
  <si>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</si>
  <si>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</si>
  <si>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</si>
  <si>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</si>
  <si>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</si>
  <si>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</si>
  <si>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</si>
  <si>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</si>
  <si>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</si>
  <si>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</si>
  <si>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</si>
  <si>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</si>
  <si>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</si>
  <si>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</si>
  <si>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</si>
  <si>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</si>
  <si>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</si>
  <si>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</si>
  <si>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</si>
  <si>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</si>
  <si>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</si>
  <si>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</si>
  <si>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</si>
  <si>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</si>
  <si>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</si>
  <si>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</si>
  <si>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</si>
  <si>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</si>
  <si>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</si>
  <si>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</si>
  <si>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</si>
  <si>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</si>
  <si>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</si>
  <si>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</si>
  <si>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</si>
  <si>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</si>
  <si>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</si>
  <si>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</si>
  <si>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</si>
  <si>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</si>
  <si>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</si>
  <si>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</si>
  <si>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</si>
  <si>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</si>
  <si>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</si>
  <si>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</si>
  <si>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</si>
  <si>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</si>
  <si>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</si>
  <si>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</si>
  <si>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</si>
  <si>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</si>
  <si>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</si>
  <si>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</si>
  <si>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</si>
  <si>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</si>
  <si>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</si>
  <si>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</si>
  <si>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</si>
  <si>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</si>
  <si>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</si>
  <si>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</si>
  <si>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</si>
  <si>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</si>
  <si>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</si>
  <si>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</si>
  <si>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</si>
  <si>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</si>
  <si>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</si>
  <si>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</si>
  <si>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</si>
  <si>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</si>
  <si>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</si>
  <si>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</si>
  <si>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</si>
  <si>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</si>
  <si>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</si>
  <si>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</si>
  <si>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</si>
  <si>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</si>
  <si>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</si>
  <si>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</si>
  <si>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</si>
  <si>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</si>
  <si>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</si>
  <si>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</si>
  <si>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</si>
  <si>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</si>
  <si>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</si>
  <si>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</si>
  <si>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</si>
  <si>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</si>
  <si>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</si>
  <si>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</si>
  <si>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</si>
  <si>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</si>
  <si>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</si>
  <si>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</si>
  <si>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</si>
  <si>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</si>
  <si>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</si>
  <si>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</si>
  <si>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</si>
  <si>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</si>
  <si>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</si>
  <si>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</si>
  <si>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</si>
  <si>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</si>
  <si>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</si>
  <si>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</si>
  <si>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</si>
  <si>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</si>
  <si>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</si>
  <si>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</si>
  <si>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</si>
  <si>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</si>
  <si>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</si>
  <si>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</si>
  <si>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</si>
  <si>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</si>
  <si>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</si>
  <si>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</si>
  <si>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</si>
  <si>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</si>
  <si>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</si>
  <si>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</si>
  <si>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</si>
  <si>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</si>
  <si>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</si>
  <si>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</si>
  <si>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</si>
  <si>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</si>
  <si>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</si>
  <si>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</si>
  <si>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</si>
  <si>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</si>
  <si>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</si>
  <si>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</si>
  <si>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</si>
  <si>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</si>
  <si>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</si>
  <si>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</si>
  <si>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</si>
  <si>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</si>
  <si>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</si>
  <si>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</si>
  <si>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</si>
  <si>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</si>
  <si>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</si>
  <si>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</si>
  <si>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</si>
  <si>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</si>
  <si>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</si>
  <si>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</si>
  <si>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</si>
  <si>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</si>
  <si>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</si>
  <si>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</si>
  <si>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</si>
  <si>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</si>
  <si>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</si>
  <si>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</si>
  <si>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</si>
  <si>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</si>
  <si>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</si>
  <si>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</si>
  <si>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</si>
  <si>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</si>
  <si>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</si>
  <si>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</si>
  <si>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</si>
  <si>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</si>
  <si>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</si>
  <si>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</si>
  <si>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</si>
  <si>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</si>
  <si>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</si>
  <si>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</si>
  <si>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</si>
  <si>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</si>
  <si>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</si>
  <si>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</si>
  <si>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</si>
  <si>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</si>
  <si>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</si>
  <si>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</si>
  <si>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</si>
  <si>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</si>
  <si>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</si>
  <si>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</si>
  <si>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</si>
  <si>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</si>
  <si>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</si>
  <si>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</si>
  <si>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</si>
  <si>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</si>
  <si>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</si>
  <si>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</si>
  <si>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</si>
  <si>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</si>
  <si>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</si>
  <si>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</si>
  <si>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</si>
  <si>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</si>
  <si>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</si>
  <si>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</si>
  <si>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</si>
  <si>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</si>
  <si>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</si>
  <si>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</si>
  <si>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</si>
  <si>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</si>
  <si>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</si>
  <si>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</si>
  <si>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</si>
  <si>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</si>
  <si>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</si>
  <si>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</si>
  <si>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</si>
  <si>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</si>
  <si>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</si>
  <si>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</si>
  <si>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</si>
  <si>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</si>
  <si>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</si>
  <si>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</si>
  <si>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</si>
  <si>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</si>
  <si>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</si>
  <si>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</si>
  <si>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</si>
  <si>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</si>
  <si>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</si>
  <si>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</si>
  <si>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</si>
  <si>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</si>
  <si>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</si>
  <si>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</si>
  <si>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</si>
  <si>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</si>
  <si>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</si>
  <si>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</si>
  <si>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</si>
  <si>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</si>
  <si>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</si>
  <si>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</si>
  <si>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</si>
  <si>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</si>
  <si>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</si>
  <si>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</si>
  <si>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</si>
  <si>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</si>
  <si>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</si>
  <si>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</si>
  <si>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</si>
  <si>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</si>
  <si>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</si>
  <si>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</si>
  <si>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</si>
  <si>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</si>
  <si>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</si>
  <si>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</si>
  <si>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</si>
  <si>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</si>
  <si>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</si>
  <si>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</si>
  <si>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</si>
  <si>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</si>
  <si>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</si>
  <si>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</si>
  <si>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</si>
  <si>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</si>
  <si>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</si>
  <si>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</si>
  <si>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</si>
  <si>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</si>
  <si>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</si>
  <si>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</si>
  <si>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</si>
  <si>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</si>
  <si>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</si>
  <si>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</si>
  <si>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</si>
  <si>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</si>
  <si>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</si>
  <si>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</si>
  <si>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</si>
  <si>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</si>
  <si>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</si>
  <si>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</si>
  <si>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</si>
  <si>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</si>
  <si>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</si>
  <si>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</si>
  <si>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</si>
  <si>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</si>
  <si>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</si>
  <si>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</si>
  <si>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</si>
  <si>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</si>
  <si>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</si>
  <si>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</si>
  <si>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</si>
  <si>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</si>
  <si>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</si>
  <si>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</si>
  <si>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</si>
  <si>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</si>
  <si>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</si>
  <si>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</si>
  <si>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</si>
  <si>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</si>
  <si>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</si>
  <si>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</si>
  <si>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</si>
  <si>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</si>
  <si>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</si>
  <si>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</si>
  <si>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</si>
  <si>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</si>
  <si>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</si>
  <si>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</si>
  <si>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</si>
  <si>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</si>
  <si>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</si>
  <si>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</si>
  <si>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</si>
  <si>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</si>
  <si>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</si>
  <si>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</si>
  <si>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</si>
  <si>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</si>
  <si>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</si>
  <si>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</si>
  <si>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</si>
  <si>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</si>
  <si>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</si>
  <si>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</si>
  <si>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</si>
  <si>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</si>
  <si>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</si>
  <si>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</si>
  <si>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</si>
  <si>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</si>
  <si>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</si>
  <si>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</si>
  <si>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</si>
  <si>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</si>
  <si>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</si>
  <si>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</si>
  <si>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</si>
  <si>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</si>
  <si>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</si>
  <si>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</si>
  <si>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</si>
  <si>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</si>
  <si>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</si>
  <si>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</si>
  <si>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</si>
  <si>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</si>
  <si>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</si>
  <si>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</si>
  <si>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</si>
  <si>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</si>
  <si>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</si>
  <si>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</si>
  <si>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</si>
  <si>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</si>
  <si>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</si>
  <si>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</si>
  <si>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</si>
  <si>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</si>
  <si>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</si>
  <si>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</si>
  <si>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</si>
  <si>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</si>
  <si>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</si>
  <si>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</si>
  <si>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</si>
  <si>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</si>
  <si>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</si>
  <si>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</si>
  <si>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</si>
  <si>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</si>
  <si>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</si>
  <si>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</si>
  <si>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</si>
  <si>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</si>
  <si>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</si>
  <si>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</si>
  <si>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</si>
  <si>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</si>
  <si>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</si>
  <si>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</si>
  <si>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</si>
  <si>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</si>
  <si>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</si>
  <si>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</si>
  <si>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</si>
  <si>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</si>
  <si>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</si>
  <si>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</si>
  <si>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</si>
  <si>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</si>
  <si>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</si>
  <si>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</si>
  <si>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</si>
  <si>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</si>
  <si>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</si>
  <si>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</si>
  <si>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</si>
  <si>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</si>
  <si>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</si>
  <si>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</si>
  <si>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</si>
  <si>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</si>
  <si>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</si>
  <si>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</si>
  <si>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</si>
  <si>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</si>
  <si>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</si>
  <si>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</si>
  <si>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</si>
  <si>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</si>
  <si>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</si>
  <si>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</si>
  <si>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</si>
  <si>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</si>
  <si>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</si>
  <si>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</si>
  <si>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</si>
  <si>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</si>
  <si>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</si>
  <si>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</si>
  <si>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</si>
  <si>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</si>
  <si>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</si>
  <si>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</si>
  <si>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</si>
  <si>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</si>
  <si>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</si>
  <si>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</si>
  <si>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</si>
  <si>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</si>
  <si>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</si>
  <si>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</si>
  <si>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</si>
  <si>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</si>
  <si>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</si>
  <si>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</si>
  <si>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</si>
  <si>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</si>
  <si>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</si>
  <si>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</si>
  <si>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</si>
  <si>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</si>
  <si>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</si>
  <si>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</si>
  <si>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</si>
  <si>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</si>
  <si>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</si>
  <si>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</si>
  <si>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</si>
  <si>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</si>
  <si>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</si>
  <si>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</si>
  <si>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</si>
  <si>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</si>
  <si>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</si>
  <si>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</si>
  <si>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</si>
  <si>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</si>
  <si>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</si>
  <si>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</si>
  <si>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</si>
  <si>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</si>
  <si>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</si>
  <si>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</si>
  <si>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</si>
  <si>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</si>
  <si>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</si>
  <si>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</si>
  <si>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</si>
  <si>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</si>
  <si>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</si>
  <si>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</si>
  <si>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</si>
  <si>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</si>
  <si>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</si>
  <si>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</si>
  <si>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</si>
  <si>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</si>
  <si>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</si>
  <si>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</si>
  <si>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</si>
  <si>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</si>
  <si>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</si>
  <si>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</si>
  <si>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</si>
  <si>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</si>
  <si>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</si>
  <si>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</si>
  <si>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</si>
  <si>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</si>
  <si>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</si>
  <si>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</si>
  <si>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</si>
  <si>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</si>
  <si>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</si>
  <si>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</si>
  <si>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</si>
  <si>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</si>
  <si>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</si>
  <si>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</si>
  <si>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</si>
  <si>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</si>
  <si>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</si>
  <si>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</si>
  <si>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</si>
  <si>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</si>
  <si>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</si>
  <si>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</si>
  <si>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</si>
  <si>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</si>
  <si>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</si>
  <si>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</si>
  <si>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</si>
  <si>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</si>
  <si>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</si>
  <si>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</si>
  <si>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</si>
  <si>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</si>
  <si>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</si>
  <si>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</si>
  <si>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</si>
  <si>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</si>
  <si>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</si>
  <si>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</si>
  <si>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</si>
  <si>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</si>
  <si>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</si>
  <si>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</si>
  <si>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</si>
  <si>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</si>
  <si>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</si>
  <si>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</si>
  <si>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</si>
  <si>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</si>
  <si>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</si>
  <si>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</si>
  <si>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</si>
  <si>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</si>
  <si>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</si>
  <si>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</si>
  <si>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</si>
  <si>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</si>
  <si>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</si>
  <si>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</si>
  <si>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</si>
  <si>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</si>
  <si>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</si>
  <si>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</si>
  <si>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</si>
  <si>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</si>
  <si>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</si>
  <si>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</si>
  <si>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</si>
  <si>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</si>
  <si>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</si>
  <si>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</si>
  <si>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</si>
  <si>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</si>
  <si>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</si>
  <si>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</si>
  <si>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</si>
  <si>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</si>
  <si>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</si>
  <si>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</si>
  <si>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</si>
  <si>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</si>
  <si>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</si>
  <si>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</si>
  <si>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</si>
  <si>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</si>
  <si>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</si>
  <si>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</si>
  <si>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</si>
  <si>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</si>
  <si>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</si>
  <si>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</si>
  <si>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</si>
  <si>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</si>
  <si>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</si>
  <si>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</si>
  <si>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</si>
  <si>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</si>
  <si>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</si>
  <si>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</si>
  <si>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</si>
  <si>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</si>
  <si>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</si>
  <si>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</si>
  <si>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</si>
  <si>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</si>
  <si>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</si>
  <si>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</si>
  <si>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</si>
  <si>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</si>
  <si>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</si>
  <si>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</si>
  <si>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</si>
  <si>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</si>
  <si>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</si>
  <si>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</si>
  <si>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</si>
  <si>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</si>
  <si>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</si>
  <si>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</si>
  <si>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</si>
  <si>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</si>
  <si>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</si>
  <si>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</si>
  <si>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</si>
  <si>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</si>
  <si>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</si>
  <si>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</si>
  <si>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</si>
  <si>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</si>
  <si>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</si>
  <si>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</si>
  <si>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</si>
  <si>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</si>
  <si>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</si>
  <si>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</si>
  <si>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</si>
  <si>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</si>
  <si>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</si>
  <si>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</si>
  <si>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</si>
  <si>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</si>
  <si>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</si>
  <si>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</si>
  <si>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</si>
  <si>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</si>
  <si>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</si>
  <si>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</si>
  <si>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</si>
  <si>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</si>
  <si>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</si>
  <si>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</si>
  <si>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</si>
  <si>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</si>
  <si>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</si>
  <si>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</si>
  <si>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</si>
  <si>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</si>
  <si>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</si>
  <si>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</si>
  <si>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</si>
  <si>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</si>
  <si>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</si>
  <si>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</si>
  <si>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</si>
  <si>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</si>
  <si>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</si>
  <si>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</si>
  <si>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</si>
  <si>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</si>
  <si>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</si>
  <si>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</si>
  <si>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</si>
  <si>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</si>
  <si>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</si>
  <si>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</si>
  <si>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</si>
  <si>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</si>
  <si>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</si>
  <si>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</si>
  <si>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</si>
  <si>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</si>
  <si>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</si>
  <si>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</si>
  <si>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</si>
  <si>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</si>
  <si>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</si>
  <si>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</si>
  <si>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</si>
  <si>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</si>
  <si>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</si>
  <si>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</si>
  <si>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</si>
  <si>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</si>
  <si>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</si>
  <si>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</si>
  <si>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</si>
  <si>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</si>
  <si>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</si>
  <si>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</si>
  <si>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</si>
  <si>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</si>
  <si>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</si>
  <si>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</si>
  <si>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</si>
  <si>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</si>
  <si>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</si>
  <si>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</si>
  <si>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</si>
  <si>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</si>
  <si>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</si>
  <si>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</si>
  <si>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</si>
  <si>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</si>
  <si>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</si>
  <si>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</si>
  <si>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</si>
  <si>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</si>
  <si>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</si>
  <si>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</si>
  <si>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</si>
  <si>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</si>
  <si>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</si>
  <si>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</si>
  <si>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</si>
  <si>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</si>
  <si>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</si>
  <si>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</si>
  <si>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</si>
  <si>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</si>
  <si>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</si>
  <si>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</si>
  <si>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</si>
  <si>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</si>
  <si>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</si>
  <si>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</si>
  <si>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</si>
  <si>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</si>
  <si>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</si>
  <si>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</si>
  <si>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</si>
  <si>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</si>
  <si>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</si>
  <si>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</si>
  <si>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</si>
  <si>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</si>
  <si>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</si>
  <si>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</si>
  <si>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</si>
  <si>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</si>
  <si>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</si>
  <si>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</si>
  <si>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</si>
  <si>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</si>
  <si>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</si>
  <si>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</si>
  <si>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</si>
  <si>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</si>
  <si>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</si>
  <si>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</si>
  <si>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</si>
  <si>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</si>
  <si>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</si>
  <si>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</si>
  <si>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</si>
  <si>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</si>
  <si>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</si>
  <si>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</si>
  <si>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</si>
  <si>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</si>
  <si>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</si>
  <si>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</si>
  <si>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</si>
  <si>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</si>
  <si>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</si>
  <si>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</si>
  <si>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</si>
  <si>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</si>
  <si>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</si>
  <si>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</si>
  <si>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</si>
  <si>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</si>
  <si>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</si>
  <si>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</si>
  <si>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</si>
  <si>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</si>
  <si>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</si>
  <si>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</si>
  <si>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</si>
  <si>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</si>
  <si>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</si>
  <si>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</si>
  <si>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</si>
  <si>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</si>
  <si>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</si>
  <si>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</si>
  <si>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</si>
  <si>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</si>
  <si>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</si>
  <si>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</si>
  <si>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</si>
  <si>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</si>
  <si>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</si>
  <si>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</si>
  <si>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</si>
  <si>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</si>
  <si>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</si>
  <si>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</si>
  <si>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</si>
  <si>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</si>
  <si>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</si>
  <si>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</si>
  <si>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</si>
  <si>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</si>
  <si>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</si>
  <si>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</si>
  <si>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</si>
  <si>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</si>
  <si>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</si>
  <si>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</si>
  <si>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</si>
  <si>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</si>
  <si>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</si>
  <si>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</si>
  <si>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</si>
  <si>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</si>
  <si>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</si>
  <si>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</si>
  <si>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</si>
  <si>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</si>
  <si>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</si>
  <si>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</si>
  <si>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</si>
  <si>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</si>
  <si>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</si>
  <si>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</si>
  <si>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</si>
  <si>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</si>
  <si>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</si>
  <si>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</si>
  <si>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</si>
  <si>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</si>
  <si>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</si>
  <si>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</si>
  <si>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</si>
  <si>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</si>
  <si>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</si>
  <si>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</si>
  <si>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</si>
  <si>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</si>
  <si>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</si>
  <si>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</si>
  <si>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</si>
  <si>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</si>
  <si>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</si>
  <si>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</si>
  <si>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</si>
  <si>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</si>
  <si>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</si>
  <si>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</si>
  <si>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</si>
  <si>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</si>
  <si>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</si>
  <si>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</si>
  <si>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</si>
  <si>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</si>
  <si>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</si>
  <si>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</si>
  <si>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</si>
  <si>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</si>
  <si>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</si>
  <si>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</si>
  <si>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</si>
  <si>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</si>
  <si>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</si>
  <si>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</si>
  <si>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</si>
  <si>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</si>
  <si>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</si>
  <si>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</si>
  <si>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</si>
  <si>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</si>
  <si>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</si>
  <si>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</si>
  <si>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</si>
  <si>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</si>
  <si>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</si>
  <si>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</si>
  <si>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</si>
  <si>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</si>
  <si>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</si>
  <si>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</si>
  <si>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</si>
  <si>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</si>
  <si>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</si>
  <si>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</si>
  <si>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</si>
  <si>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</si>
  <si>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</si>
  <si>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</si>
  <si>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</si>
  <si>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</si>
  <si>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</si>
  <si>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</si>
  <si>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</si>
  <si>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</si>
  <si>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</si>
  <si>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</si>
  <si>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</si>
  <si>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</si>
  <si>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</si>
  <si>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</si>
  <si>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</si>
  <si>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</si>
  <si>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</si>
  <si>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</si>
  <si>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</si>
  <si>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</si>
  <si>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</si>
  <si>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</si>
  <si>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</si>
  <si>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</si>
  <si>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</si>
  <si>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</si>
  <si>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</si>
  <si>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</si>
  <si>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</si>
  <si>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</si>
  <si>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</si>
  <si>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</si>
  <si>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</si>
  <si>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</si>
  <si>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</si>
  <si>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</si>
  <si>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</si>
  <si>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</si>
  <si>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</si>
  <si>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</si>
  <si>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</si>
  <si>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</si>
  <si>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</si>
  <si>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</si>
  <si>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</si>
  <si>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</si>
  <si>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</si>
  <si>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</si>
  <si>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</si>
  <si>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</si>
  <si>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</si>
  <si>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</si>
  <si>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</si>
  <si>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</si>
  <si>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</si>
  <si>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</si>
  <si>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</si>
  <si>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</si>
  <si>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</si>
  <si>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</si>
  <si>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</si>
  <si>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</si>
  <si>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</si>
  <si>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</si>
  <si>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</si>
  <si>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</si>
  <si>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</si>
  <si>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</si>
  <si>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</si>
  <si>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</si>
  <si>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</si>
  <si>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</si>
  <si>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</si>
  <si>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</si>
  <si>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</si>
  <si>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</si>
  <si>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</si>
  <si>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</si>
  <si>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</si>
  <si>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</si>
  <si>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</si>
  <si>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</si>
  <si>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</si>
  <si>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</si>
  <si>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</si>
  <si>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</si>
  <si>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</si>
  <si>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</si>
  <si>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</si>
  <si>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</si>
  <si>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</si>
  <si>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</si>
  <si>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</si>
  <si>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</si>
  <si>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</si>
  <si>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</si>
  <si>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</si>
  <si>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</si>
  <si>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</si>
  <si>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</si>
  <si>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</si>
  <si>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</si>
  <si>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</si>
  <si>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</si>
  <si>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</si>
  <si>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</si>
  <si>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</si>
  <si>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</si>
  <si>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</si>
  <si>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</si>
  <si>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</si>
  <si>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</si>
  <si>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</si>
  <si>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</si>
  <si>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</si>
  <si>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</si>
  <si>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</si>
  <si>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</si>
  <si>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</si>
  <si>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</si>
  <si>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</si>
  <si>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</si>
  <si>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</si>
  <si>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</si>
  <si>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</si>
  <si>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</si>
  <si>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</si>
  <si>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</si>
  <si>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</si>
  <si>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</si>
  <si>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</si>
  <si>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</si>
  <si>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</si>
  <si>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</si>
  <si>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</si>
  <si>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</si>
  <si>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</si>
  <si>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</si>
  <si>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</si>
  <si>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</si>
  <si>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</si>
  <si>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</si>
  <si>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</si>
  <si>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</si>
  <si>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</si>
  <si>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</si>
  <si>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</si>
  <si>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</si>
  <si>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</si>
  <si>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</si>
  <si>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</si>
  <si>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</si>
  <si>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</si>
  <si>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</si>
  <si>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</si>
  <si>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</si>
  <si>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</si>
  <si>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</si>
  <si>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</si>
  <si>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</si>
  <si>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</si>
  <si>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</si>
  <si>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</si>
  <si>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</si>
  <si>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</si>
  <si>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</si>
  <si>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</si>
  <si>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</si>
  <si>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</si>
  <si>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</si>
  <si>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</si>
  <si>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</si>
  <si>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</si>
  <si>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</si>
  <si>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</si>
  <si>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</si>
  <si>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</si>
  <si>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</si>
  <si>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</si>
  <si>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</si>
  <si>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</si>
  <si>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</si>
  <si>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</si>
  <si>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</si>
  <si>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</si>
  <si>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</si>
  <si>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</si>
  <si>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</si>
  <si>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</si>
  <si>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</si>
  <si>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</si>
  <si>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</si>
  <si>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</si>
  <si>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</si>
  <si>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</si>
  <si>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</si>
  <si>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</si>
  <si>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</si>
  <si>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</si>
  <si>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</si>
  <si>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</si>
  <si>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</si>
  <si>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</si>
  <si>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</si>
  <si>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</si>
  <si>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</si>
  <si>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</si>
  <si>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</si>
  <si>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</si>
  <si>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</si>
  <si>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</si>
  <si>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</si>
  <si>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</si>
  <si>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</si>
  <si>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</si>
  <si>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</si>
  <si>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</si>
  <si>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</si>
  <si>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</si>
  <si>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</si>
  <si>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</si>
  <si>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</si>
  <si>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</si>
  <si>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</si>
  <si>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</si>
  <si>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</si>
  <si>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</si>
  <si>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</si>
  <si>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</si>
  <si>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</si>
  <si>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</si>
  <si>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</si>
  <si>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</si>
  <si>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</si>
  <si>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</si>
  <si>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</si>
  <si>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</si>
  <si>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</si>
  <si>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</si>
  <si>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</si>
  <si>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</si>
  <si>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</si>
  <si>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</si>
  <si>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</si>
  <si>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</si>
  <si>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</si>
  <si>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</si>
  <si>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</si>
  <si>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</si>
  <si>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</si>
  <si>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</si>
  <si>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</si>
  <si>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</si>
  <si>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</si>
  <si>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</si>
  <si>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</si>
  <si>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</si>
  <si>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</si>
  <si>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</si>
  <si>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</si>
  <si>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</si>
  <si>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</si>
  <si>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</si>
  <si>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</si>
  <si>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</si>
  <si>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</si>
  <si>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</si>
  <si>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</si>
  <si>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</si>
  <si>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</si>
  <si>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</si>
  <si>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</si>
  <si>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</si>
  <si>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</si>
  <si>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</si>
  <si>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</si>
  <si>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</si>
  <si>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</si>
  <si>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</si>
  <si>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</si>
  <si>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</si>
  <si>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</si>
  <si>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</si>
  <si>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</si>
  <si>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</si>
  <si>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</si>
  <si>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</si>
  <si>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</si>
  <si>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</si>
  <si>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</si>
  <si>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</si>
  <si>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</si>
  <si>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</si>
  <si>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</si>
  <si>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</si>
  <si>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</si>
  <si>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</si>
  <si>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</si>
  <si>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</si>
  <si>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</si>
  <si>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</si>
  <si>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</si>
  <si>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</si>
  <si>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</si>
  <si>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</si>
  <si>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</si>
  <si>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</si>
  <si>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</si>
  <si>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</si>
  <si>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</si>
  <si>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</si>
  <si>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</si>
  <si>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</si>
  <si>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</si>
  <si>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</si>
  <si>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</si>
  <si>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</si>
  <si>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</si>
  <si>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</si>
  <si>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</si>
  <si>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</si>
  <si>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</si>
  <si>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</si>
  <si>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</si>
  <si>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</si>
  <si>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</si>
  <si>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</si>
  <si>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</si>
  <si>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</si>
  <si>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</si>
  <si>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</si>
  <si>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</si>
  <si>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</si>
  <si>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</si>
  <si>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</si>
  <si>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</si>
  <si>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</si>
  <si>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</si>
  <si>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</si>
  <si>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</si>
  <si>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</si>
  <si>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</si>
  <si>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</si>
  <si>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</si>
  <si>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</si>
  <si>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</si>
  <si>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</si>
  <si>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</si>
  <si>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</si>
  <si>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</si>
  <si>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</si>
  <si>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</si>
  <si>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</si>
  <si>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</si>
  <si>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</si>
  <si>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</si>
  <si>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</si>
  <si>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</si>
  <si>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</si>
  <si>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</si>
  <si>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</si>
  <si>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</si>
  <si>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</si>
  <si>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</si>
  <si>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</si>
  <si>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</si>
  <si>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</si>
  <si>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</si>
  <si>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</si>
  <si>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</si>
  <si>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</si>
  <si>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</si>
  <si>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</si>
  <si>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</si>
  <si>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</si>
  <si>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</si>
  <si>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</si>
  <si>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</si>
  <si>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</si>
  <si>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</si>
  <si>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</si>
  <si>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</si>
  <si>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</si>
  <si>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</si>
  <si>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</si>
  <si>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</si>
  <si>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</si>
  <si>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</si>
  <si>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</si>
  <si>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</si>
  <si>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</si>
  <si>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</si>
  <si>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</si>
  <si>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</si>
  <si>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</si>
  <si>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</si>
  <si>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</si>
  <si>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</si>
  <si>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</si>
  <si>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</si>
  <si>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</si>
  <si>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</si>
  <si>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</si>
  <si>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</si>
  <si>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</si>
  <si>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</si>
  <si>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</si>
  <si>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</si>
  <si>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</si>
  <si>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</si>
  <si>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</si>
  <si>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</si>
  <si>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</si>
  <si>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</si>
  <si>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</si>
  <si>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</si>
  <si>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</si>
  <si>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</si>
  <si>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</si>
  <si>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</si>
  <si>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</si>
  <si>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</si>
  <si>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</si>
  <si>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</si>
  <si>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</si>
  <si>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</si>
  <si>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</si>
  <si>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</si>
  <si>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</si>
  <si>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</si>
  <si>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</si>
  <si>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</si>
  <si>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</si>
  <si>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</si>
  <si>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</si>
  <si>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</si>
  <si>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</si>
  <si>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</si>
  <si>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</si>
  <si>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</si>
  <si>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</si>
  <si>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</si>
  <si>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</si>
  <si>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</si>
  <si>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</si>
  <si>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</si>
  <si>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</si>
  <si>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</si>
  <si>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</si>
  <si>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</si>
  <si>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</si>
  <si>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</si>
  <si>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</si>
  <si>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</si>
  <si>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</si>
  <si>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</si>
  <si>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</si>
  <si>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</si>
  <si>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</si>
  <si>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</si>
  <si>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</si>
  <si>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</si>
  <si>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</si>
  <si>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</si>
  <si>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</si>
  <si>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</si>
  <si>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</si>
  <si>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</si>
  <si>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</si>
  <si>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</si>
  <si>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</si>
  <si>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</si>
  <si>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</si>
  <si>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</si>
  <si>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</si>
  <si>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</si>
  <si>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</si>
  <si>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</si>
  <si>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</si>
  <si>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</si>
  <si>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</si>
  <si>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</si>
  <si>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</si>
  <si>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</si>
  <si>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</si>
  <si>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</si>
  <si>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</si>
  <si>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</si>
  <si>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</si>
  <si>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</si>
  <si>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</si>
  <si>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</si>
  <si>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</si>
  <si>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</si>
  <si>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</si>
  <si>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</si>
  <si>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</si>
  <si>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</si>
  <si>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</si>
  <si>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</si>
  <si>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</si>
  <si>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</si>
  <si>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</si>
  <si>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</si>
  <si>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</si>
  <si>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</si>
  <si>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</si>
  <si>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</si>
  <si>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</si>
  <si>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</si>
  <si>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</si>
  <si>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</si>
  <si>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</si>
  <si>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</si>
  <si>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</si>
  <si>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</si>
  <si>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</si>
  <si>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</si>
  <si>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</si>
  <si>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</si>
  <si>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</si>
  <si>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</si>
  <si>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</si>
  <si>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</si>
  <si>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</si>
  <si>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</si>
  <si>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</si>
  <si>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</si>
  <si>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</si>
  <si>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</si>
  <si>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</si>
  <si>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</si>
  <si>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</si>
  <si>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</si>
  <si>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</si>
  <si>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</si>
  <si>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</si>
  <si>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</si>
  <si>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</si>
  <si>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</si>
  <si>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</si>
  <si>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</si>
  <si>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</si>
  <si>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</si>
  <si>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</si>
  <si>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</si>
  <si>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</si>
  <si>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</si>
  <si>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</si>
  <si>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</si>
  <si>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</si>
  <si>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</si>
  <si>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</si>
  <si>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</si>
  <si>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</si>
  <si>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</si>
  <si>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</si>
  <si>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</si>
  <si>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</si>
  <si>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</si>
  <si>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</si>
  <si>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</si>
  <si>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</si>
  <si>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</si>
  <si>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</si>
  <si>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</si>
  <si>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</si>
  <si>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</si>
  <si>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</si>
  <si>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</si>
  <si>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</si>
  <si>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</si>
  <si>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</si>
  <si>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</si>
  <si>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</si>
  <si>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</si>
  <si>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</si>
  <si>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</si>
  <si>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</si>
  <si>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</si>
  <si>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</si>
  <si>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</si>
  <si>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</si>
  <si>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</si>
  <si>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</si>
  <si>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</si>
  <si>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</si>
  <si>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</si>
  <si>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</si>
  <si>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</si>
  <si>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</si>
  <si>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</si>
  <si>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</si>
  <si>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</si>
  <si>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</si>
  <si>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</si>
  <si>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</si>
  <si>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</si>
  <si>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</si>
  <si>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</si>
  <si>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</si>
  <si>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</si>
  <si>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</si>
  <si>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</si>
  <si>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</si>
  <si>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</si>
  <si>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</si>
  <si>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</si>
  <si>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</si>
  <si>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</si>
  <si>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</si>
  <si>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</si>
  <si>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</si>
  <si>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</si>
  <si>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</si>
  <si>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</si>
  <si>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</si>
  <si>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</si>
  <si>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</si>
  <si>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</si>
  <si>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</si>
  <si>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</si>
  <si>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</si>
  <si>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</si>
  <si>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</si>
  <si>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</si>
  <si>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</si>
  <si>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</si>
  <si>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</si>
  <si>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</si>
  <si>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</si>
  <si>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</si>
  <si>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</si>
  <si>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</si>
  <si>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</si>
  <si>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</si>
  <si>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</si>
  <si>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</si>
  <si>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</si>
  <si>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</si>
  <si>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</si>
  <si>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</si>
  <si>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</si>
  <si>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</si>
  <si>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</si>
  <si>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</si>
  <si>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</si>
  <si>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</si>
  <si>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</si>
  <si>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</si>
  <si>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</si>
  <si>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</si>
  <si>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</si>
  <si>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</si>
  <si>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</si>
  <si>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</si>
  <si>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</si>
  <si>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</si>
  <si>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</si>
  <si>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</si>
  <si>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</si>
  <si>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</si>
  <si>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</si>
  <si>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</si>
  <si>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</si>
  <si>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</si>
  <si>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</si>
  <si>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</si>
  <si>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</si>
  <si>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</si>
  <si>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</si>
  <si>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</si>
  <si>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</si>
  <si>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</si>
  <si>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</si>
  <si>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</si>
  <si>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</si>
  <si>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</si>
  <si>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</si>
  <si>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</si>
  <si>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</si>
  <si>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</si>
  <si>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</si>
  <si>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</si>
  <si>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</si>
  <si>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</si>
  <si>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</si>
  <si>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</si>
  <si>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</si>
  <si>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</si>
  <si>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</si>
  <si>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</si>
  <si>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</si>
  <si>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</si>
  <si>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</si>
  <si>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</si>
  <si>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</si>
  <si>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</si>
  <si>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</si>
  <si>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</si>
  <si>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</si>
  <si>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</si>
  <si>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</si>
  <si>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</si>
  <si>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</si>
  <si>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</si>
  <si>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</si>
  <si>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</si>
  <si>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</si>
  <si>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</si>
  <si>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</si>
  <si>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</si>
  <si>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</si>
  <si>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</si>
  <si>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</si>
  <si>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</si>
  <si>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</si>
  <si>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</si>
  <si>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</si>
  <si>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</si>
  <si>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</si>
  <si>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</si>
  <si>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</si>
  <si>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</si>
  <si>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</si>
  <si>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</si>
  <si>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</si>
  <si>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</si>
  <si>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</si>
  <si>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</si>
  <si>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</si>
  <si>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</si>
  <si>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</si>
  <si>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</si>
  <si>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</si>
  <si>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</si>
  <si>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</si>
  <si>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</si>
  <si>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</si>
  <si>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</si>
  <si>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</si>
  <si>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</si>
  <si>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</si>
  <si>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</si>
  <si>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</si>
  <si>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</si>
  <si>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</si>
  <si>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</si>
  <si>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</si>
  <si>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</si>
  <si>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</si>
  <si>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</si>
  <si>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</si>
  <si>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</si>
  <si>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</si>
  <si>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</si>
  <si>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</si>
  <si>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</si>
  <si>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</si>
  <si>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</si>
  <si>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</si>
  <si>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</si>
  <si>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</si>
  <si>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</si>
  <si>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</si>
  <si>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</si>
  <si>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</si>
  <si>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</si>
  <si>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</si>
  <si>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</si>
  <si>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</si>
  <si>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</si>
  <si>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</si>
  <si>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</si>
  <si>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</si>
  <si>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</si>
  <si>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</si>
  <si>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</si>
  <si>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</si>
  <si>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</si>
  <si>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</si>
  <si>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</si>
  <si>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</si>
  <si>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</si>
  <si>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</si>
  <si>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</si>
  <si>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</si>
  <si>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</si>
  <si>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</si>
  <si>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</si>
  <si>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</si>
  <si>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</si>
  <si>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</si>
  <si>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</si>
  <si>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</si>
  <si>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</si>
  <si>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</si>
  <si>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</si>
  <si>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</si>
  <si>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</si>
  <si>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</si>
  <si>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</si>
  <si>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</si>
  <si>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</si>
  <si>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</si>
  <si>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</si>
  <si>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</si>
  <si>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</si>
  <si>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</si>
  <si>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</si>
  <si>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</si>
  <si>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</si>
  <si>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</si>
  <si>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</si>
  <si>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</si>
  <si>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</si>
  <si>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</si>
  <si>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</si>
  <si>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</si>
  <si>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</si>
  <si>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</si>
  <si>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</si>
  <si>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</si>
  <si>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</si>
  <si>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</si>
  <si>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</si>
  <si>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</si>
  <si>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</si>
  <si>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</si>
  <si>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</si>
  <si>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</si>
  <si>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</si>
  <si>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</si>
  <si>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</si>
  <si>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</si>
  <si>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</si>
  <si>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</si>
  <si>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</si>
  <si>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</si>
  <si>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</si>
  <si>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</si>
  <si>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</si>
  <si>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</si>
  <si>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</si>
  <si>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</si>
  <si>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</si>
  <si>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</si>
  <si>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</si>
  <si>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</si>
  <si>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</si>
  <si>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</si>
  <si>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</si>
  <si>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</si>
  <si>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</si>
  <si>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</si>
  <si>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</si>
  <si>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</si>
  <si>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</si>
  <si>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</si>
  <si>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</si>
  <si>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</si>
  <si>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</si>
  <si>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</si>
  <si>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</si>
  <si>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</si>
  <si>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</si>
  <si>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</si>
  <si>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</si>
  <si>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</si>
  <si>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</si>
  <si>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</si>
  <si>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</si>
  <si>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</si>
  <si>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</si>
  <si>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</si>
  <si>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</si>
  <si>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</si>
  <si>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</si>
  <si>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</si>
  <si>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</si>
  <si>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</si>
  <si>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</si>
  <si>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</si>
  <si>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</si>
  <si>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</si>
  <si>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</si>
  <si>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</si>
  <si>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</si>
  <si>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</si>
  <si>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</si>
  <si>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</si>
  <si>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</si>
  <si>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</si>
  <si>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</si>
  <si>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</si>
  <si>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</si>
  <si>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</si>
  <si>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</si>
  <si>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</si>
  <si>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</si>
  <si>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</si>
  <si>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</si>
  <si>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</si>
  <si>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</si>
  <si>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</si>
  <si>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</si>
  <si>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</si>
  <si>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</si>
  <si>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</si>
  <si>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</si>
  <si>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</si>
  <si>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</si>
  <si>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</si>
  <si>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</si>
  <si>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</si>
  <si>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</si>
  <si>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</si>
  <si>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</si>
  <si>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</si>
  <si>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</si>
  <si>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</si>
  <si>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</si>
  <si>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</si>
  <si>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</si>
  <si>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</si>
  <si>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</si>
  <si>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</si>
  <si>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</si>
  <si>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</si>
  <si>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</si>
  <si>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</si>
  <si>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</si>
  <si>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</si>
  <si>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</si>
  <si>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</si>
  <si>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</si>
  <si>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</si>
  <si>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</si>
  <si>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</si>
  <si>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</si>
  <si>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</si>
  <si>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</si>
  <si>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</si>
  <si>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</si>
  <si>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</si>
  <si>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</si>
  <si>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</si>
  <si>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</si>
  <si>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</si>
  <si>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</si>
  <si>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</si>
  <si>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</si>
  <si>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</si>
  <si>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</si>
  <si>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</si>
  <si>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</si>
  <si>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</si>
  <si>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</si>
  <si>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</si>
  <si>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</si>
  <si>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</si>
  <si>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</si>
  <si>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</si>
  <si>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</si>
  <si>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</si>
  <si>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</si>
  <si>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</si>
  <si>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</si>
  <si>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</si>
  <si>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</si>
  <si>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</si>
  <si>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</si>
  <si>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</si>
  <si>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</si>
  <si>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</si>
  <si>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</si>
  <si>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</si>
  <si>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</si>
  <si>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</si>
  <si>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</si>
  <si>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</si>
  <si>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</si>
  <si>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</si>
  <si>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</si>
  <si>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</si>
  <si>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</si>
  <si>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</si>
  <si>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</si>
  <si>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</si>
  <si>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</si>
  <si>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</si>
  <si>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</si>
  <si>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</si>
  <si>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</si>
  <si>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</si>
  <si>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</si>
  <si>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</si>
  <si>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</si>
  <si>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</si>
  <si>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</si>
  <si>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</si>
  <si>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</si>
  <si>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</si>
  <si>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</si>
  <si>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</si>
  <si>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</si>
  <si>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</si>
  <si>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</si>
  <si>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</si>
  <si>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</si>
  <si>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</si>
  <si>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</si>
  <si>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</si>
  <si>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</si>
  <si>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</si>
  <si>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</si>
  <si>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</si>
  <si>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</si>
  <si>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</si>
  <si>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</si>
  <si>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</si>
  <si>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</si>
  <si>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</si>
  <si>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</si>
  <si>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</si>
  <si>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</si>
  <si>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</si>
  <si>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</si>
  <si>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</si>
  <si>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</si>
  <si>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</si>
  <si>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</si>
  <si>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</si>
  <si>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</si>
  <si>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</si>
  <si>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</si>
  <si>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</si>
  <si>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</si>
  <si>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</si>
  <si>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</si>
  <si>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</si>
  <si>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</si>
  <si>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</si>
  <si>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</si>
  <si>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</si>
  <si>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</si>
  <si>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</si>
  <si>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</si>
  <si>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</si>
  <si>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</si>
  <si>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</si>
  <si>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</si>
  <si>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</si>
  <si>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</si>
  <si>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</si>
  <si>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</si>
  <si>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</si>
  <si>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</si>
  <si>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</si>
  <si>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</si>
  <si>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</si>
  <si>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</si>
  <si>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</si>
  <si>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</si>
  <si>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</si>
  <si>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</si>
  <si>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</si>
  <si>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</si>
  <si>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</si>
  <si>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</si>
  <si>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</si>
  <si>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</si>
  <si>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</si>
  <si>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</si>
  <si>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</si>
  <si>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</si>
  <si>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</si>
  <si>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</si>
  <si>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</si>
  <si>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</si>
  <si>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</si>
  <si>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</si>
  <si>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</si>
  <si>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</si>
  <si>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</si>
  <si>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</si>
  <si>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</si>
  <si>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</si>
  <si>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</si>
  <si>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</si>
  <si>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</si>
  <si>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</si>
  <si>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</si>
  <si>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</si>
  <si>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</si>
  <si>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</si>
  <si>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</si>
  <si>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</si>
  <si>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</si>
  <si>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</si>
  <si>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</si>
  <si>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</si>
  <si>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</si>
  <si>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</si>
  <si>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</si>
  <si>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</si>
  <si>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</si>
  <si>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</si>
  <si>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</si>
  <si>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</si>
  <si>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</si>
  <si>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</si>
  <si>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</si>
  <si>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</si>
  <si>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</si>
  <si>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</si>
  <si>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</si>
  <si>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</si>
  <si>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</si>
  <si>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</si>
  <si>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</si>
  <si>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</si>
  <si>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</si>
  <si>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</si>
  <si>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</si>
  <si>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</si>
  <si>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</si>
  <si>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</si>
  <si>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</si>
  <si>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</si>
  <si>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</si>
  <si>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</si>
  <si>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</si>
  <si>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</si>
  <si>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</si>
  <si>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</si>
  <si>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</si>
  <si>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</si>
  <si>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</si>
  <si>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</si>
  <si>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</si>
  <si>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</si>
  <si>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</si>
  <si>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</si>
  <si>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</si>
  <si>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</si>
  <si>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</si>
  <si>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</si>
  <si>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</si>
  <si>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</si>
  <si>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</si>
  <si>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</si>
  <si>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</si>
  <si>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</si>
  <si>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</si>
  <si>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</si>
  <si>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</si>
  <si>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</si>
  <si>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</si>
  <si>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</si>
  <si>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</si>
  <si>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</si>
  <si>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</si>
  <si>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</si>
  <si>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</si>
  <si>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</si>
  <si>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</si>
  <si>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</si>
  <si>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</si>
  <si>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</si>
  <si>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</si>
  <si>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</si>
  <si>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</si>
  <si>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</si>
  <si>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</si>
  <si>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</si>
  <si>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</si>
  <si>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</si>
  <si>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</si>
  <si>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</si>
  <si>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</si>
  <si>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</si>
  <si>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</si>
  <si>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</si>
  <si>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</si>
  <si>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</si>
  <si>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</si>
  <si>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</si>
  <si>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</si>
  <si>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</si>
  <si>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</si>
  <si>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</si>
  <si>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</si>
  <si>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</si>
  <si>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</si>
  <si>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</si>
  <si>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</si>
  <si>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</si>
  <si>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</si>
  <si>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</si>
  <si>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</si>
  <si>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</si>
  <si>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</si>
  <si>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</si>
  <si>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</si>
  <si>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</si>
  <si>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</si>
  <si>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</si>
  <si>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</si>
  <si>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</si>
  <si>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</si>
  <si>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</si>
  <si>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</si>
  <si>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</si>
  <si>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</si>
  <si>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</si>
  <si>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</si>
  <si>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</si>
  <si>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</si>
  <si>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</si>
  <si>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</si>
  <si>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</si>
  <si>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</si>
  <si>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</si>
  <si>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</si>
  <si>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</si>
  <si>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</si>
  <si>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</si>
  <si>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</si>
  <si>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</si>
  <si>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</si>
  <si>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</si>
  <si>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</si>
  <si>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</si>
  <si>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</si>
  <si>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</si>
  <si>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</si>
  <si>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</si>
  <si>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</si>
  <si>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</si>
  <si>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</si>
  <si>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</si>
  <si>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</si>
  <si>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</si>
  <si>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</si>
  <si>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</si>
  <si>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</si>
  <si>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</si>
  <si>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</si>
  <si>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</si>
  <si>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</si>
  <si>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</si>
  <si>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</si>
  <si>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</si>
  <si>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</si>
  <si>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</si>
  <si>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</si>
  <si>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</si>
  <si>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</si>
  <si>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</si>
  <si>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</si>
  <si>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</si>
  <si>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</si>
  <si>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</si>
  <si>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</si>
  <si>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</si>
  <si>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</si>
  <si>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</si>
  <si>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</si>
  <si>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</si>
  <si>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</si>
  <si>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</si>
  <si>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</si>
  <si>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</si>
  <si>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</si>
  <si>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</si>
  <si>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</si>
  <si>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</si>
  <si>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</si>
  <si>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</si>
  <si>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</si>
  <si>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</si>
  <si>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</si>
  <si>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</si>
  <si>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</si>
  <si>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</si>
  <si>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</si>
  <si>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</si>
  <si>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</si>
  <si>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</si>
  <si>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</si>
  <si>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</si>
  <si>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</si>
  <si>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</si>
  <si>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</si>
  <si>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</si>
  <si>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</si>
  <si>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</si>
  <si>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</si>
  <si>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</si>
  <si>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</si>
  <si>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</si>
  <si>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</si>
  <si>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</si>
  <si>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</si>
  <si>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</si>
  <si>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</si>
  <si>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</si>
  <si>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</si>
  <si>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</si>
  <si>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</si>
  <si>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</si>
  <si>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</si>
  <si>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</si>
  <si>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</si>
  <si>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</si>
  <si>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</si>
  <si>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</si>
  <si>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</si>
  <si>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</si>
  <si>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</si>
  <si>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</si>
  <si>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</si>
  <si>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</si>
  <si>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</si>
  <si>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</si>
  <si>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</si>
  <si>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</si>
  <si>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</si>
  <si>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</si>
  <si>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</si>
  <si>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</si>
  <si>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</si>
  <si>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</si>
  <si>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</si>
  <si>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</si>
  <si>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</si>
  <si>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</si>
  <si>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</si>
  <si>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</si>
  <si>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</si>
  <si>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</si>
  <si>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</si>
  <si>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</si>
  <si>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</si>
  <si>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</si>
  <si>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</si>
  <si>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</si>
  <si>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</si>
  <si>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</si>
  <si>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</si>
  <si>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</si>
  <si>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</si>
  <si>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</si>
  <si>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</si>
  <si>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</si>
  <si>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</si>
  <si>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</si>
  <si>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</si>
  <si>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</si>
  <si>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</si>
  <si>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</si>
  <si>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</si>
  <si>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</si>
  <si>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</si>
  <si>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</si>
  <si>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</si>
  <si>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</si>
  <si>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</si>
  <si>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</si>
  <si>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</si>
  <si>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</si>
  <si>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</si>
  <si>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</si>
  <si>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</si>
  <si>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</si>
  <si>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</si>
  <si>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</si>
  <si>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</si>
  <si>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</si>
  <si>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</si>
  <si>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</si>
  <si>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</si>
  <si>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</si>
  <si>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</si>
  <si>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</si>
  <si>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</si>
  <si>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</si>
  <si>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</si>
  <si>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</si>
  <si>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</si>
  <si>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</si>
  <si>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</si>
  <si>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</si>
  <si>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</si>
  <si>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</si>
  <si>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</si>
  <si>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</si>
  <si>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</si>
  <si>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</si>
  <si>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</si>
  <si>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</si>
  <si>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</si>
  <si>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</si>
  <si>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</si>
  <si>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</si>
  <si>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</si>
  <si>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</si>
  <si>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</si>
  <si>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</si>
  <si>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</si>
  <si>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</si>
  <si>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</si>
  <si>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</si>
  <si>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</si>
  <si>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</si>
  <si>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</si>
  <si>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</si>
  <si>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</si>
  <si>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</si>
  <si>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</si>
  <si>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</si>
  <si>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</si>
  <si>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</si>
  <si>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</si>
  <si>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</si>
  <si>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</si>
  <si>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</si>
  <si>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</si>
  <si>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</si>
  <si>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</si>
  <si>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</si>
  <si>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</si>
  <si>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</si>
  <si>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</si>
  <si>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</si>
  <si>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</si>
  <si>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</si>
  <si>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</si>
  <si>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</si>
  <si>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</si>
  <si>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</si>
  <si>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</si>
  <si>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</si>
  <si>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</si>
  <si>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</si>
  <si>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</si>
  <si>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</si>
  <si>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</si>
  <si>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</si>
  <si>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</si>
  <si>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</si>
  <si>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</si>
  <si>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</si>
  <si>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</si>
  <si>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</si>
  <si>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</si>
  <si>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</si>
  <si>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</si>
  <si>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</si>
  <si>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</si>
  <si>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</si>
  <si>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</si>
  <si>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</si>
  <si>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</si>
  <si>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</si>
  <si>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</si>
  <si>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</si>
  <si>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</si>
  <si>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</si>
  <si>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</si>
  <si>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</si>
  <si>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</si>
  <si>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</si>
  <si>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</si>
  <si>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</si>
  <si>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</si>
  <si>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</si>
  <si>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</si>
  <si>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</si>
  <si>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</si>
  <si>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</si>
  <si>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</si>
  <si>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</si>
  <si>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</si>
  <si>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</si>
  <si>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</si>
  <si>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</si>
  <si>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</si>
  <si>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</si>
  <si>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</si>
  <si>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</si>
  <si>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</si>
  <si>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</si>
  <si>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</si>
  <si>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</si>
  <si>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</si>
  <si>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</si>
  <si>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</si>
  <si>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</si>
  <si>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</si>
  <si>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</si>
  <si>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</si>
  <si>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</si>
  <si>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</si>
  <si>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</si>
  <si>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</si>
  <si>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</si>
  <si>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</si>
  <si>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</si>
  <si>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</si>
  <si>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</si>
  <si>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</si>
  <si>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</si>
  <si>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</si>
  <si>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</si>
  <si>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</si>
  <si>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</si>
  <si>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</si>
  <si>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</si>
  <si>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</si>
  <si>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</si>
  <si>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</si>
  <si>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</si>
  <si>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</si>
  <si>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</si>
  <si>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</si>
  <si>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</si>
  <si>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</si>
  <si>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</si>
  <si>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</si>
  <si>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</si>
  <si>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</si>
  <si>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</si>
  <si>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</si>
  <si>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</si>
  <si>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</si>
  <si>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</si>
  <si>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</si>
  <si>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</si>
  <si>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</si>
  <si>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</si>
  <si>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</si>
  <si>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</si>
  <si>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</si>
  <si>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</si>
  <si>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</si>
  <si>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</si>
  <si>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</si>
  <si>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</si>
  <si>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</si>
  <si>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</si>
  <si>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</si>
  <si>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</si>
  <si>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</si>
  <si>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</si>
  <si>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</si>
  <si>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</si>
  <si>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</si>
  <si>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</si>
  <si>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</si>
  <si>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</si>
  <si>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</si>
  <si>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</si>
  <si>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</si>
  <si>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</si>
  <si>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</si>
  <si>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</si>
  <si>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</si>
  <si>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</si>
  <si>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</si>
  <si>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</si>
  <si>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</si>
  <si>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</si>
  <si>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</si>
  <si>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</si>
  <si>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</si>
  <si>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</si>
  <si>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</si>
  <si>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</si>
  <si>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</si>
  <si>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</si>
  <si>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</si>
  <si>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</si>
  <si>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</si>
  <si>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</si>
  <si>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</si>
  <si>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</si>
  <si>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</si>
  <si>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</si>
  <si>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</si>
  <si>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</si>
  <si>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</si>
  <si>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</si>
  <si>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</si>
  <si>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</si>
  <si>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</si>
  <si>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</si>
  <si>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</si>
  <si>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</si>
  <si>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</si>
  <si>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</si>
  <si>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</si>
  <si>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</si>
  <si>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</si>
  <si>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</si>
  <si>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</si>
  <si>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</si>
  <si>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</si>
  <si>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</si>
  <si>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</si>
  <si>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</si>
  <si>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</si>
  <si>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</si>
  <si>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</si>
  <si>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</si>
  <si>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</si>
  <si>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</si>
  <si>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</si>
  <si>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</si>
  <si>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</si>
  <si>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</si>
  <si>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</si>
  <si>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</si>
  <si>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</si>
  <si>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</si>
  <si>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</si>
  <si>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</si>
  <si>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</si>
  <si>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</si>
  <si>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</si>
  <si>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</si>
  <si>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</si>
  <si>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</si>
  <si>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</si>
  <si>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</si>
  <si>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</si>
  <si>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</si>
  <si>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</si>
  <si>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</si>
  <si>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</si>
  <si>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</si>
  <si>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</si>
  <si>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</si>
  <si>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</si>
  <si>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</si>
  <si>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</si>
  <si>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</si>
  <si>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</si>
  <si>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</si>
  <si>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</si>
  <si>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</si>
  <si>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</si>
  <si>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</si>
  <si>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</si>
  <si>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</si>
  <si>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</si>
  <si>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</si>
  <si>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</si>
  <si>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</si>
  <si>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</si>
  <si>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</si>
  <si>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</si>
  <si>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</si>
  <si>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</si>
  <si>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</si>
  <si>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</si>
  <si>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</si>
  <si>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</si>
  <si>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</si>
  <si>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</si>
  <si>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</si>
  <si>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</si>
  <si>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</si>
  <si>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</si>
  <si>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</si>
  <si>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</si>
  <si>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</si>
  <si>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</si>
  <si>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</si>
  <si>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</si>
  <si>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</si>
  <si>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</si>
  <si>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</si>
  <si>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</si>
  <si>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</si>
  <si>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</si>
  <si>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</si>
  <si>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</si>
  <si>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</si>
  <si>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</si>
  <si>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</si>
  <si>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</si>
  <si>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</si>
  <si>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</si>
  <si>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</si>
  <si>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</si>
  <si>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</si>
  <si>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</si>
  <si>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</si>
  <si>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</si>
  <si>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</si>
  <si>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</si>
  <si>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</si>
  <si>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</si>
  <si>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</si>
  <si>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</si>
  <si>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</si>
  <si>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</si>
  <si>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</si>
  <si>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</si>
  <si>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</si>
  <si>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</si>
  <si>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</si>
  <si>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</si>
  <si>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</si>
  <si>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</si>
  <si>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</si>
  <si>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</si>
  <si>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</si>
  <si>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</si>
  <si>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</si>
  <si>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</si>
  <si>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</si>
  <si>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</si>
  <si>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</si>
  <si>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</si>
  <si>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</si>
  <si>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</si>
  <si>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</si>
  <si>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</si>
  <si>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</si>
  <si>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</si>
  <si>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</si>
  <si>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</si>
  <si>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</si>
  <si>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</si>
  <si>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</si>
  <si>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</si>
  <si>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</si>
  <si>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</si>
  <si>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</si>
  <si>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</si>
  <si>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</si>
  <si>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</si>
  <si>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</si>
  <si>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</si>
  <si>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</si>
  <si>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</si>
  <si>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</si>
  <si>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</si>
  <si>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</si>
  <si>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</si>
  <si>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</si>
  <si>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</si>
  <si>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</si>
  <si>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</si>
  <si>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</si>
  <si>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</si>
  <si>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</si>
  <si>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</si>
  <si>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</si>
  <si>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</si>
  <si>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</si>
  <si>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</si>
  <si>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</si>
  <si>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</si>
  <si>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</si>
  <si>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</si>
  <si>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</si>
  <si>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</si>
  <si>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</si>
  <si>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</si>
  <si>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</si>
  <si>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</si>
  <si>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</si>
  <si>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</si>
  <si>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</si>
  <si>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</si>
  <si>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</si>
  <si>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</si>
  <si>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</si>
  <si>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</si>
  <si>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</si>
  <si>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</si>
  <si>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</si>
  <si>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</si>
  <si>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</si>
  <si>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</si>
  <si>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</si>
  <si>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</si>
  <si>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</si>
  <si>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</si>
  <si>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</si>
  <si>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</si>
  <si>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</si>
  <si>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</si>
  <si>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</si>
  <si>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</si>
  <si>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</si>
  <si>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</si>
  <si>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</si>
  <si>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</si>
  <si>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</si>
  <si>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</si>
  <si>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</si>
  <si>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</si>
  <si>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</si>
  <si>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</si>
  <si>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</si>
  <si>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</si>
  <si>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</si>
  <si>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</si>
  <si>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</si>
  <si>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</si>
  <si>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</si>
  <si>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</si>
  <si>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</si>
  <si>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</si>
  <si>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</si>
  <si>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</si>
  <si>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</si>
  <si>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</si>
  <si>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</si>
  <si>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</si>
  <si>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</si>
  <si>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</si>
  <si>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</si>
  <si>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</si>
  <si>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</si>
  <si>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</si>
  <si>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</si>
  <si>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</si>
  <si>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</si>
  <si>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</si>
  <si>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</si>
  <si>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</si>
  <si>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</si>
  <si>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</si>
  <si>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</si>
  <si>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</si>
  <si>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</si>
  <si>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</si>
  <si>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</si>
  <si>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</si>
  <si>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</si>
  <si>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</si>
  <si>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</si>
  <si>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</si>
  <si>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</si>
  <si>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</si>
  <si>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</si>
  <si>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</si>
  <si>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</si>
  <si>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</si>
  <si>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</si>
  <si>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</si>
  <si>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</si>
  <si>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</si>
  <si>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</si>
  <si>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</si>
  <si>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</si>
  <si>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</si>
  <si>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</si>
  <si>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</si>
  <si>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</si>
  <si>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</si>
  <si>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</si>
  <si>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</si>
  <si>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</si>
  <si>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</si>
  <si>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</si>
  <si>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</si>
  <si>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</si>
  <si>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</si>
  <si>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</si>
  <si>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</si>
  <si>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</si>
  <si>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</si>
  <si>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</si>
  <si>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</si>
  <si>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</si>
  <si>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</si>
  <si>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</si>
  <si>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</si>
  <si>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</si>
  <si>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</si>
  <si>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</si>
  <si>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</si>
  <si>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</si>
  <si>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</si>
  <si>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</si>
  <si>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</si>
  <si>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</si>
  <si>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</si>
  <si>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</si>
  <si>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</si>
  <si>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</si>
  <si>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</si>
  <si>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</si>
  <si>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</si>
  <si>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</si>
  <si>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</si>
  <si>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</si>
  <si>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</si>
  <si>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</si>
  <si>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</si>
  <si>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</si>
  <si>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</si>
  <si>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</si>
  <si>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</si>
  <si>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</si>
  <si>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</si>
  <si>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</si>
  <si>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</si>
  <si>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</si>
  <si>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</si>
  <si>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</si>
  <si>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</si>
  <si>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</si>
  <si>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</si>
  <si>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</si>
  <si>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</si>
  <si>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</si>
  <si>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</si>
  <si>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</si>
  <si>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</si>
  <si>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</si>
  <si>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</si>
  <si>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</si>
  <si>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</si>
  <si>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</si>
  <si>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</si>
  <si>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</si>
  <si>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</si>
  <si>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</si>
  <si>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</si>
  <si>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</si>
  <si>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</si>
  <si>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</si>
  <si>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</si>
  <si>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</si>
  <si>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</si>
  <si>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</si>
  <si>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</si>
  <si>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</si>
  <si>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</si>
  <si>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</si>
  <si>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</si>
  <si>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</si>
  <si>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</si>
  <si>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</si>
  <si>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</si>
  <si>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</si>
  <si>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</si>
  <si>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</si>
  <si>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</si>
  <si>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</si>
  <si>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</si>
  <si>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</si>
  <si>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</si>
  <si>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</si>
  <si>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</si>
  <si>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</si>
  <si>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</si>
  <si>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</si>
  <si>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</si>
  <si>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</si>
  <si>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</si>
  <si>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</si>
  <si>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</si>
  <si>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</si>
  <si>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</si>
  <si>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</si>
  <si>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</si>
  <si>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</si>
  <si>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</si>
  <si>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</si>
  <si>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</si>
  <si>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</si>
  <si>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</si>
  <si>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</si>
  <si>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</si>
  <si>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</si>
  <si>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</si>
  <si>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</si>
  <si>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</si>
  <si>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</si>
  <si>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</si>
  <si>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</si>
  <si>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</si>
  <si>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</si>
  <si>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</si>
  <si>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</si>
  <si>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</si>
  <si>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</si>
  <si>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</si>
  <si>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</si>
  <si>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</si>
  <si>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</si>
  <si>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</si>
  <si>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</si>
  <si>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</si>
  <si>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</si>
  <si>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</si>
  <si>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</si>
  <si>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</si>
  <si>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</si>
  <si>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</si>
  <si>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</si>
  <si>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</si>
  <si>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</si>
  <si>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</si>
  <si>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</si>
  <si>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</si>
  <si>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</si>
  <si>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</si>
  <si>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</si>
  <si>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</si>
  <si>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</si>
  <si>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</si>
  <si>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</si>
  <si>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</si>
  <si>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</si>
  <si>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</si>
  <si>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</si>
  <si>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</si>
  <si>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</si>
  <si>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</si>
  <si>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</si>
  <si>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</si>
  <si>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</si>
  <si>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</si>
  <si>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</si>
  <si>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</si>
  <si>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</si>
  <si>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</si>
  <si>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</si>
  <si>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</si>
  <si>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</si>
  <si>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</si>
  <si>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</si>
  <si>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</si>
  <si>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</si>
  <si>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</si>
  <si>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</si>
  <si>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</si>
  <si>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</si>
  <si>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</si>
  <si>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</si>
  <si>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</si>
  <si>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</si>
  <si>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</si>
  <si>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</si>
  <si>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</si>
  <si>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</si>
  <si>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</si>
  <si>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</si>
  <si>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</si>
  <si>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</si>
  <si>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</si>
  <si>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</si>
  <si>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</si>
  <si>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</si>
  <si>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</si>
  <si>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</si>
  <si>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</si>
  <si>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</si>
  <si>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</si>
  <si>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</si>
  <si>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</si>
  <si>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</si>
  <si>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</si>
  <si>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</si>
  <si>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</si>
  <si>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</si>
  <si>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</si>
  <si>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</si>
  <si>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</si>
  <si>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</si>
  <si>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</si>
  <si>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</si>
  <si>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</si>
  <si>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</si>
  <si>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</si>
  <si>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</si>
  <si>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</si>
  <si>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</si>
  <si>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</si>
  <si>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</si>
  <si>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</si>
  <si>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</si>
  <si>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</si>
  <si>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</si>
  <si>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</si>
  <si>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</si>
  <si>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</si>
  <si>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</si>
  <si>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</si>
  <si>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</si>
  <si>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</si>
  <si>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</si>
  <si>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</si>
  <si>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</si>
  <si>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</si>
  <si>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</si>
  <si>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</si>
  <si>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</si>
  <si>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</si>
  <si>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</si>
  <si>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</si>
  <si>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</si>
  <si>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</si>
  <si>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</si>
  <si>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</si>
  <si>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</si>
  <si>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</si>
  <si>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</si>
  <si>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</si>
  <si>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</si>
  <si>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</si>
  <si>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</si>
  <si>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</si>
  <si>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</si>
  <si>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</si>
  <si>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</si>
  <si>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</si>
  <si>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</si>
  <si>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</si>
  <si>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</si>
  <si>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</si>
  <si>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</si>
  <si>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</si>
  <si>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</si>
  <si>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</si>
  <si>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</si>
  <si>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</si>
  <si>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</si>
  <si>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</si>
  <si>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</si>
  <si>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</si>
  <si>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</si>
  <si>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</si>
  <si>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</si>
  <si>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</si>
  <si>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</si>
  <si>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</si>
  <si>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</si>
  <si>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</si>
  <si>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</si>
  <si>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</si>
  <si>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</si>
  <si>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</si>
  <si>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</si>
  <si>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</si>
  <si>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</si>
  <si>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</si>
  <si>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</si>
  <si>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</si>
  <si>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</si>
  <si>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</si>
  <si>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</si>
  <si>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</si>
  <si>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</si>
  <si>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</si>
  <si>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</si>
  <si>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</si>
  <si>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</si>
  <si>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</si>
  <si>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</si>
  <si>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</si>
  <si>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</si>
  <si>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</si>
  <si>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</si>
  <si>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</si>
  <si>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</si>
  <si>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</si>
  <si>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</si>
  <si>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</si>
  <si>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</si>
  <si>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</si>
  <si>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</si>
  <si>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</si>
  <si>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</si>
  <si>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</si>
  <si>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</si>
  <si>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</si>
  <si>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</si>
  <si>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</si>
  <si>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</si>
  <si>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</si>
  <si>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</si>
  <si>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</si>
  <si>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</si>
  <si>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</si>
  <si>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</si>
  <si>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</si>
  <si>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</si>
  <si>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</si>
  <si>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</si>
  <si>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</si>
  <si>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</si>
  <si>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</si>
  <si>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</si>
  <si>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</si>
  <si>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</si>
  <si>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</si>
  <si>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</si>
  <si>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</si>
  <si>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</si>
  <si>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</si>
  <si>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</si>
  <si>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</si>
  <si>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</si>
  <si>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</si>
  <si>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</si>
  <si>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</si>
  <si>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</si>
  <si>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</si>
  <si>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</si>
  <si>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</si>
  <si>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</si>
  <si>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</si>
  <si>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</si>
  <si>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</si>
  <si>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</si>
  <si>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</si>
  <si>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</si>
  <si>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</si>
  <si>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</si>
  <si>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</si>
  <si>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</si>
  <si>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</si>
  <si>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</si>
  <si>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</si>
  <si>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</si>
  <si>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</si>
  <si>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</si>
  <si>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</si>
  <si>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</si>
  <si>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</si>
  <si>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</si>
  <si>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</si>
  <si>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</si>
  <si>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</si>
  <si>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</si>
  <si>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</si>
  <si>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</si>
  <si>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</si>
  <si>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</si>
  <si>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</si>
  <si>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</si>
  <si>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</si>
  <si>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</si>
  <si>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</si>
  <si>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</si>
  <si>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</si>
  <si>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</si>
  <si>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</si>
  <si>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</si>
  <si>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</si>
  <si>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</si>
  <si>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</si>
  <si>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</si>
  <si>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</si>
  <si>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</si>
  <si>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</si>
  <si>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</si>
  <si>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</si>
  <si>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</si>
  <si>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</si>
  <si>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</si>
  <si>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</si>
  <si>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</si>
  <si>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</si>
  <si>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</si>
  <si>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</si>
  <si>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</si>
  <si>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</si>
  <si>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</si>
  <si>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</si>
  <si>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</si>
  <si>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</si>
  <si>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</si>
  <si>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</si>
  <si>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</si>
  <si>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</si>
  <si>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</si>
  <si>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</si>
  <si>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</si>
  <si>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</si>
  <si>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</si>
  <si>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</si>
  <si>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</si>
  <si>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</si>
  <si>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</si>
  <si>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</si>
  <si>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</si>
  <si>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</si>
  <si>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</si>
  <si>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</si>
  <si>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</si>
  <si>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</si>
  <si>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</si>
  <si>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</si>
  <si>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</si>
  <si>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</si>
  <si>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</si>
  <si>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</si>
  <si>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</si>
  <si>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</si>
  <si>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</si>
  <si>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</si>
  <si>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</si>
  <si>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</si>
  <si>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</si>
  <si>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</si>
  <si>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</si>
  <si>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</si>
  <si>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</si>
  <si>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</si>
  <si>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</si>
  <si>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</si>
  <si>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</si>
  <si>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</si>
  <si>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</si>
  <si>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</si>
  <si>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</si>
  <si>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</si>
  <si>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</si>
  <si>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</si>
  <si>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</si>
  <si>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</si>
  <si>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</si>
  <si>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</si>
  <si>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</si>
  <si>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</si>
  <si>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</si>
  <si>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</si>
  <si>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</si>
  <si>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</si>
  <si>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</si>
  <si>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</si>
  <si>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</si>
  <si>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</si>
  <si>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</si>
  <si>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</si>
  <si>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</si>
  <si>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</si>
  <si>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</si>
  <si>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</si>
  <si>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</si>
  <si>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</si>
  <si>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</si>
  <si>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</si>
  <si>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</si>
  <si>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</si>
  <si>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</si>
  <si>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</si>
  <si>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</si>
  <si>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</si>
  <si>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</si>
  <si>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</si>
  <si>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</si>
  <si>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</si>
  <si>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</si>
  <si>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</si>
  <si>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</si>
  <si>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</si>
  <si>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</si>
  <si>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</si>
  <si>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</si>
  <si>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</si>
  <si>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</si>
  <si>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</si>
  <si>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</si>
  <si>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</si>
  <si>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</si>
  <si>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</si>
  <si>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</si>
  <si>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</si>
  <si>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</si>
  <si>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</si>
  <si>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</si>
  <si>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</si>
  <si>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</si>
  <si>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</si>
  <si>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</si>
  <si>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</si>
  <si>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</si>
  <si>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</si>
  <si>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</si>
  <si>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</si>
  <si>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</si>
  <si>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</si>
  <si>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</si>
  <si>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</si>
  <si>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</si>
  <si>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</si>
  <si>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</si>
  <si>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</si>
  <si>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</si>
  <si>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</si>
  <si>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</si>
  <si>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</si>
  <si>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</si>
  <si>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</si>
  <si>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</si>
  <si>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</si>
  <si>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</si>
  <si>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</si>
  <si>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</si>
  <si>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</si>
  <si>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</si>
  <si>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</si>
  <si>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</si>
  <si>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</si>
  <si>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</si>
  <si>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</si>
  <si>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</si>
  <si>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</si>
  <si>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</si>
  <si>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</si>
  <si>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</si>
  <si>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</si>
  <si>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</si>
  <si>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</si>
  <si>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</si>
  <si>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</si>
  <si>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</si>
  <si>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</si>
  <si>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</si>
  <si>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</si>
  <si>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</si>
  <si>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</si>
  <si>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</si>
  <si>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</si>
  <si>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</si>
  <si>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</si>
  <si>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</si>
  <si>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</si>
  <si>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</si>
  <si>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</si>
  <si>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</si>
  <si>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</si>
  <si>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</si>
  <si>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</si>
  <si>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</si>
  <si>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</si>
  <si>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</si>
  <si>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</si>
  <si>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</si>
  <si>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</si>
  <si>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</si>
  <si>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</si>
  <si>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</si>
  <si>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</si>
  <si>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</si>
  <si>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</si>
  <si>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</si>
  <si>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</si>
  <si>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</si>
  <si>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</si>
  <si>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</si>
  <si>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</si>
  <si>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</si>
  <si>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</si>
  <si>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</si>
  <si>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</si>
  <si>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</si>
  <si>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</si>
  <si>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</si>
  <si>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</si>
  <si>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</si>
  <si>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</si>
  <si>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</si>
  <si>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</si>
  <si>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</si>
  <si>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</si>
  <si>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</si>
  <si>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</si>
  <si>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</si>
  <si>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</si>
  <si>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</si>
  <si>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</si>
  <si>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</si>
  <si>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</si>
  <si>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</si>
  <si>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</si>
  <si>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</si>
  <si>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</si>
  <si>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</si>
  <si>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</si>
  <si>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</si>
  <si>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</si>
  <si>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</si>
  <si>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</si>
  <si>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</si>
  <si>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</si>
  <si>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</si>
  <si>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</si>
  <si>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</si>
  <si>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</si>
  <si>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</si>
  <si>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</si>
  <si>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</si>
  <si>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</si>
  <si>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</si>
  <si>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</si>
  <si>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</si>
  <si>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</si>
  <si>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</si>
  <si>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</si>
  <si>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</si>
  <si>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</si>
  <si>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</si>
  <si>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</si>
  <si>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</si>
  <si>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</si>
  <si>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</si>
  <si>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</si>
  <si>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</si>
  <si>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</si>
  <si>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</si>
  <si>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</si>
  <si>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</si>
  <si>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</si>
  <si>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</si>
  <si>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</si>
  <si>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</si>
  <si>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</si>
  <si>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</si>
  <si>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</si>
  <si>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</si>
  <si>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</si>
  <si>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</si>
  <si>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</si>
  <si>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</si>
  <si>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</si>
  <si>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</si>
  <si>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</si>
  <si>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</si>
  <si>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</si>
  <si>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</si>
  <si>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</si>
  <si>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</si>
  <si>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</si>
  <si>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</si>
  <si>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</si>
  <si>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</si>
  <si>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</si>
  <si>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</si>
  <si>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</si>
  <si>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</si>
  <si>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</si>
  <si>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</si>
  <si>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</si>
  <si>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</si>
  <si>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</si>
  <si>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</si>
  <si>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</si>
  <si>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</si>
  <si>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</si>
  <si>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</si>
  <si>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</si>
  <si>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</si>
  <si>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</si>
  <si>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</si>
  <si>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</si>
  <si>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</si>
  <si>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</si>
  <si>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</si>
  <si>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</si>
  <si>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</si>
  <si>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</si>
  <si>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</si>
  <si>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</si>
  <si>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</si>
  <si>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</si>
  <si>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</si>
  <si>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</si>
  <si>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</si>
  <si>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</si>
  <si>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</si>
  <si>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</si>
  <si>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</si>
  <si>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</si>
  <si>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</si>
  <si>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</si>
  <si>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</si>
  <si>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</si>
  <si>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</si>
  <si>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</si>
  <si>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</si>
  <si>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</si>
  <si>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</si>
  <si>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</si>
  <si>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</si>
  <si>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</si>
  <si>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</si>
  <si>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</si>
  <si>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</si>
  <si>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</si>
  <si>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</si>
  <si>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</si>
  <si>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</si>
  <si>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</si>
  <si>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</si>
  <si>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</si>
  <si>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</si>
  <si>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</si>
  <si>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</si>
  <si>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</si>
  <si>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</si>
  <si>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</si>
  <si>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</si>
  <si>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</si>
  <si>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</si>
  <si>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</si>
  <si>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</si>
  <si>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</si>
  <si>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</si>
  <si>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</si>
  <si>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</si>
  <si>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</si>
  <si>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</si>
  <si>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</si>
  <si>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</si>
  <si>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</si>
  <si>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</si>
  <si>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</si>
  <si>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</si>
  <si>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</si>
  <si>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</si>
  <si>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</si>
  <si>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</si>
  <si>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</si>
  <si>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</si>
  <si>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</si>
  <si>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</si>
  <si>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</si>
  <si>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</si>
  <si>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</si>
  <si>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</si>
  <si>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</si>
  <si>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</si>
  <si>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</si>
  <si>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</si>
  <si>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</si>
  <si>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</si>
  <si>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</si>
  <si>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</si>
  <si>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</si>
  <si>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</si>
  <si>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</si>
  <si>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</si>
  <si>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</si>
  <si>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</si>
  <si>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</si>
  <si>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</si>
  <si>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</si>
  <si>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</si>
  <si>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</si>
  <si>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</si>
  <si>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</si>
  <si>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</si>
  <si>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</si>
  <si>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</si>
  <si>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</si>
  <si>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</si>
  <si>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</si>
  <si>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</si>
  <si>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</si>
  <si>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</si>
  <si>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</si>
  <si>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</si>
  <si>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</si>
  <si>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</si>
  <si>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</si>
  <si>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</si>
  <si>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</si>
  <si>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</si>
  <si>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</si>
  <si>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</si>
  <si>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</si>
  <si>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</si>
  <si>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</si>
  <si>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</si>
  <si>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</si>
  <si>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</si>
  <si>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</si>
  <si>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</si>
  <si>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</si>
  <si>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</si>
  <si>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</si>
  <si>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</si>
  <si>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</si>
  <si>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</si>
  <si>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</si>
  <si>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</si>
  <si>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</si>
  <si>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</si>
  <si>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</si>
  <si>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</si>
  <si>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</si>
  <si>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</si>
  <si>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</si>
  <si>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</si>
  <si>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</si>
  <si>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</si>
  <si>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</si>
  <si>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</si>
  <si>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</si>
  <si>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</si>
  <si>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</si>
  <si>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</si>
  <si>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</si>
  <si>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</si>
  <si>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</si>
  <si>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</si>
  <si>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</si>
  <si>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</si>
  <si>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</si>
  <si>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</si>
  <si>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</si>
  <si>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</si>
  <si>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</si>
  <si>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</si>
  <si>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</si>
  <si>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</si>
  <si>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</si>
  <si>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</si>
  <si>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</si>
  <si>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</si>
  <si>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</si>
  <si>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</si>
  <si>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</si>
  <si>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</si>
  <si>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</si>
  <si>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</si>
  <si>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</si>
  <si>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</si>
  <si>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</si>
  <si>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</si>
  <si>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</si>
  <si>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</si>
  <si>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</si>
  <si>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</si>
  <si>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</si>
  <si>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</si>
  <si>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</si>
  <si>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</si>
  <si>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</si>
  <si>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</si>
  <si>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</si>
  <si>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</si>
  <si>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</si>
  <si>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</si>
  <si>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</si>
  <si>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</si>
  <si>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</si>
  <si>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</si>
  <si>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</si>
  <si>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</si>
  <si>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</si>
  <si>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</si>
  <si>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</si>
  <si>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</si>
  <si>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</si>
  <si>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</si>
  <si>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</si>
  <si>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</si>
  <si>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</si>
  <si>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</si>
  <si>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</si>
  <si>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</si>
  <si>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</si>
  <si>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</si>
  <si>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</si>
  <si>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</si>
  <si>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</si>
  <si>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</si>
  <si>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</si>
  <si>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</si>
  <si>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</si>
  <si>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</si>
  <si>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</si>
  <si>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</si>
  <si>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</si>
  <si>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</si>
  <si>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</si>
  <si>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</si>
  <si>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</si>
  <si>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</si>
  <si>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</si>
  <si>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</si>
  <si>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</si>
  <si>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</si>
  <si>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</si>
  <si>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</si>
  <si>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</si>
  <si>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</si>
  <si>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</si>
  <si>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</si>
  <si>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</si>
  <si>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</si>
  <si>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</si>
  <si>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</si>
  <si>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</si>
  <si>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</si>
  <si>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</si>
  <si>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</si>
  <si>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</si>
  <si>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</si>
  <si>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</si>
  <si>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</si>
  <si>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</si>
  <si>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</si>
  <si>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</si>
  <si>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</si>
  <si>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</si>
  <si>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</si>
  <si>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</si>
  <si>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</si>
  <si>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</si>
  <si>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</si>
  <si>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</si>
  <si>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</si>
  <si>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</si>
  <si>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</si>
  <si>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</si>
  <si>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</si>
  <si>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</si>
  <si>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</si>
  <si>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</si>
  <si>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</si>
  <si>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</si>
  <si>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</si>
  <si>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</si>
  <si>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</si>
  <si>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</si>
  <si>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</si>
  <si>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</si>
  <si>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</si>
  <si>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</si>
  <si>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</si>
  <si>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</si>
  <si>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</si>
  <si>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</si>
  <si>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</si>
  <si>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</si>
  <si>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</si>
  <si>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</si>
  <si>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</si>
  <si>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</si>
  <si>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</si>
  <si>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</si>
  <si>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</si>
  <si>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</si>
  <si>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</si>
  <si>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</si>
  <si>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</si>
  <si>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</si>
  <si>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</si>
  <si>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</si>
  <si>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</si>
  <si>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</si>
  <si>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</si>
  <si>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</si>
  <si>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</si>
  <si>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</si>
  <si>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</si>
  <si>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</si>
  <si>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</si>
  <si>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</si>
  <si>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</si>
  <si>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</si>
  <si>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</si>
  <si>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</si>
  <si>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</si>
  <si>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</si>
  <si>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</si>
  <si>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</si>
  <si>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</si>
  <si>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</si>
  <si>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</si>
  <si>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</si>
  <si>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</si>
  <si>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</si>
  <si>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</si>
  <si>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</si>
  <si>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</si>
  <si>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</si>
  <si>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</si>
  <si>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</si>
  <si>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</si>
  <si>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</si>
  <si>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</si>
  <si>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</si>
  <si>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</si>
  <si>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</si>
  <si>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</si>
  <si>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</si>
  <si>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</si>
  <si>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</si>
  <si>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</si>
  <si>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</si>
  <si>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</si>
  <si>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</si>
  <si>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</si>
  <si>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</si>
  <si>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</si>
  <si>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</si>
  <si>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</si>
  <si>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</si>
  <si>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</si>
  <si>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</si>
  <si>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</si>
  <si>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</si>
  <si>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</si>
  <si>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</si>
  <si>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</si>
  <si>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</si>
  <si>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</si>
  <si>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</si>
  <si>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</si>
  <si>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</si>
  <si>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</si>
  <si>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</si>
  <si>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</si>
  <si>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</si>
  <si>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</si>
  <si>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</si>
  <si>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</si>
  <si>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</si>
  <si>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</si>
  <si>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</si>
  <si>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</si>
  <si>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</si>
  <si>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</si>
  <si>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</si>
  <si>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</si>
  <si>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</si>
  <si>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</si>
  <si>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</si>
  <si>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</si>
  <si>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</si>
  <si>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</si>
  <si>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</si>
  <si>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</si>
  <si>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</si>
  <si>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</si>
  <si>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</si>
  <si>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</si>
  <si>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</si>
  <si>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</si>
  <si>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</si>
  <si>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</si>
  <si>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</si>
  <si>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</si>
  <si>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</si>
  <si>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</si>
  <si>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</si>
  <si>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</si>
  <si>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</si>
  <si>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</si>
  <si>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</si>
  <si>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</si>
  <si>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</si>
  <si>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</si>
  <si>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</si>
  <si>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</si>
  <si>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</si>
  <si>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</si>
  <si>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</si>
  <si>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</si>
  <si>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</si>
  <si>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</si>
  <si>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</si>
  <si>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</si>
  <si>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</si>
  <si>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</si>
  <si>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</si>
  <si>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</si>
  <si>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</si>
  <si>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</si>
  <si>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</si>
  <si>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</si>
  <si>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</si>
  <si>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</si>
  <si>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</si>
  <si>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</si>
  <si>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</si>
  <si>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</si>
  <si>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</si>
  <si>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</si>
  <si>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</si>
  <si>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</si>
  <si>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</si>
  <si>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</si>
  <si>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</si>
  <si>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</si>
  <si>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</si>
  <si>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</si>
  <si>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</si>
  <si>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</si>
  <si>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</si>
  <si>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</si>
  <si>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</si>
  <si>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</si>
  <si>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</si>
  <si>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</si>
  <si>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</si>
  <si>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</si>
  <si>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</si>
  <si>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</si>
  <si>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</si>
  <si>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</si>
  <si>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</si>
  <si>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</si>
  <si>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</si>
  <si>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</si>
  <si>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</si>
  <si>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</si>
  <si>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</si>
  <si>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</si>
  <si>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</si>
  <si>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</si>
  <si>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</si>
  <si>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</si>
  <si>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</si>
  <si>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</si>
  <si>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</si>
  <si>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</si>
  <si>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</si>
  <si>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</si>
  <si>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</si>
  <si>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</si>
  <si>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</si>
  <si>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</si>
  <si>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</si>
  <si>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</si>
  <si>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</si>
  <si>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</si>
  <si>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</si>
  <si>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</si>
  <si>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</si>
  <si>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</si>
  <si>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</si>
  <si>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</si>
  <si>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</si>
  <si>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</si>
  <si>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</si>
  <si>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</si>
  <si>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</si>
  <si>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</si>
  <si>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</si>
  <si>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</si>
  <si>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</si>
  <si>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</si>
  <si>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</si>
  <si>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</si>
  <si>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</si>
  <si>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</si>
  <si>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</si>
  <si>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</si>
  <si>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</si>
  <si>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</si>
  <si>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</si>
  <si>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</si>
  <si>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</si>
  <si>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</si>
  <si>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</si>
  <si>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</si>
  <si>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</si>
  <si>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</si>
  <si>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</si>
  <si>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</si>
  <si>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</si>
  <si>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</si>
  <si>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</si>
  <si>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</si>
  <si>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</si>
  <si>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</si>
  <si>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</si>
  <si>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</si>
  <si>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</si>
  <si>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</si>
  <si>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</si>
  <si>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</si>
  <si>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</si>
  <si>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</si>
  <si>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</si>
  <si>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</si>
  <si>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</si>
  <si>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</si>
  <si>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</si>
  <si>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</si>
  <si>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</si>
  <si>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</si>
  <si>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</si>
  <si>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</si>
  <si>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</si>
  <si>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</si>
  <si>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</si>
  <si>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</si>
  <si>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</si>
  <si>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</si>
  <si>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</si>
  <si>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</si>
  <si>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</si>
  <si>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</si>
  <si>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</si>
  <si>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</si>
  <si>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</si>
  <si>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</si>
  <si>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</si>
  <si>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</si>
  <si>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</si>
  <si>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</si>
  <si>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</si>
  <si>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</si>
  <si>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</si>
  <si>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</si>
  <si>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</si>
  <si>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</si>
  <si>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</si>
  <si>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</si>
  <si>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</si>
  <si>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</si>
  <si>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</si>
  <si>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</si>
  <si>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</si>
  <si>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</si>
  <si>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</si>
  <si>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</si>
  <si>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</si>
  <si>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</si>
  <si>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</si>
  <si>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</si>
  <si>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</si>
  <si>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</si>
  <si>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</si>
  <si>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</si>
  <si>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</si>
  <si>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</si>
  <si>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</si>
  <si>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</si>
  <si>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</si>
  <si>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</si>
  <si>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</si>
  <si>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</si>
  <si>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</si>
  <si>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</si>
  <si>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</si>
  <si>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</si>
  <si>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</si>
  <si>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</si>
  <si>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</si>
  <si>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</si>
  <si>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</si>
  <si>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</si>
  <si>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</si>
  <si>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</si>
  <si>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</si>
  <si>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</si>
  <si>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</si>
  <si>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</si>
  <si>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</si>
  <si>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</si>
  <si>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</si>
  <si>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</si>
  <si>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</si>
  <si>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</si>
  <si>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</si>
  <si>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</si>
  <si>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</si>
  <si>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</si>
  <si>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</si>
  <si>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</si>
  <si>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</si>
  <si>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</si>
  <si>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</si>
  <si>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</si>
  <si>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</si>
  <si>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</si>
  <si>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</si>
  <si>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</si>
  <si>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</si>
  <si>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</si>
  <si>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</si>
  <si>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</si>
  <si>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</si>
  <si>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</si>
  <si>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</si>
  <si>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</si>
  <si>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</si>
  <si>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</si>
  <si>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</si>
  <si>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</si>
  <si>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</si>
  <si>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</si>
  <si>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</si>
  <si>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</si>
  <si>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</si>
  <si>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</si>
  <si>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</si>
  <si>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</si>
  <si>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</si>
  <si>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</si>
  <si>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</si>
  <si>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</si>
  <si>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</si>
  <si>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</si>
  <si>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</si>
  <si>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</si>
  <si>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</si>
  <si>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</si>
  <si>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</si>
  <si>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</si>
  <si>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</si>
  <si>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</si>
  <si>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</si>
  <si>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</si>
  <si>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</si>
  <si>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</si>
  <si>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</si>
  <si>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</si>
  <si>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</si>
  <si>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</si>
  <si>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</si>
  <si>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</si>
  <si>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</si>
  <si>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</si>
  <si>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</si>
  <si>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</si>
  <si>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</si>
  <si>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</si>
  <si>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</si>
  <si>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</si>
  <si>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</si>
  <si>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</si>
  <si>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</si>
  <si>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</si>
  <si>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</si>
  <si>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</si>
  <si>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</si>
  <si>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</si>
  <si>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</si>
  <si>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</si>
  <si>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</si>
  <si>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</si>
  <si>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</si>
  <si>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</si>
  <si>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</si>
  <si>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</si>
  <si>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</si>
  <si>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</si>
  <si>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</si>
  <si>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</si>
  <si>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</si>
  <si>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</si>
  <si>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</si>
  <si>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</si>
  <si>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</si>
  <si>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</si>
  <si>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</si>
  <si>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</si>
  <si>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</si>
  <si>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</si>
  <si>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</si>
  <si>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</si>
  <si>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</si>
  <si>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</si>
  <si>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</si>
  <si>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</si>
  <si>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</si>
  <si>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</si>
  <si>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</si>
  <si>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</si>
  <si>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</si>
  <si>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</si>
  <si>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</si>
  <si>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</si>
  <si>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</si>
  <si>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</si>
  <si>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</si>
  <si>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</si>
  <si>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</si>
  <si>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</si>
  <si>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</si>
  <si>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</si>
  <si>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</si>
  <si>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</si>
  <si>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</si>
  <si>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</si>
  <si>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</si>
  <si>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</si>
  <si>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</si>
  <si>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</si>
  <si>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</si>
  <si>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</si>
  <si>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</si>
  <si>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</si>
  <si>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</si>
  <si>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</si>
  <si>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</si>
  <si>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</si>
  <si>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</si>
  <si>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</si>
  <si>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</si>
  <si>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</si>
  <si>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</si>
  <si>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</si>
  <si>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</si>
  <si>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</si>
  <si>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</si>
  <si>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</si>
  <si>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</si>
  <si>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</si>
  <si>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</si>
  <si>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</si>
  <si>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</si>
  <si>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</si>
  <si>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</si>
  <si>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</si>
  <si>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</si>
  <si>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</si>
  <si>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</si>
  <si>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</si>
  <si>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</si>
  <si>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</si>
  <si>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</si>
  <si>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</si>
  <si>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</si>
  <si>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</si>
  <si>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</si>
  <si>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</si>
  <si>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</si>
  <si>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</si>
  <si>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</si>
  <si>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</si>
  <si>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</si>
  <si>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</si>
  <si>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</si>
  <si>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</si>
  <si>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</si>
  <si>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</si>
  <si>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</si>
  <si>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</si>
  <si>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</si>
  <si>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</si>
  <si>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</si>
  <si>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</si>
  <si>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</si>
  <si>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</si>
  <si>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</si>
  <si>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</si>
  <si>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</si>
  <si>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</si>
  <si>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</si>
  <si>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</si>
  <si>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</si>
  <si>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</si>
  <si>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</si>
  <si>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</si>
  <si>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</si>
  <si>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</si>
  <si>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</si>
  <si>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</si>
  <si>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</si>
  <si>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</si>
  <si>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</si>
  <si>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</si>
  <si>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</si>
  <si>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</si>
  <si>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</si>
  <si>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</si>
  <si>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</si>
  <si>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</si>
  <si>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</si>
  <si>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</si>
  <si>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</si>
  <si>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</si>
  <si>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</si>
  <si>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</si>
  <si>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</si>
  <si>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</si>
  <si>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</si>
  <si>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</si>
  <si>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</si>
  <si>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</si>
  <si>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</si>
  <si>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</si>
  <si>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</si>
  <si>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</si>
  <si>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</si>
  <si>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</si>
  <si>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</si>
  <si>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</si>
  <si>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</si>
  <si>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</si>
  <si>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</si>
  <si>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</si>
  <si>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</si>
  <si>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</si>
  <si>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</si>
  <si>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</si>
  <si>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</si>
  <si>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</si>
  <si>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</si>
  <si>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</si>
  <si>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</si>
  <si>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</si>
  <si>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</si>
  <si>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</si>
  <si>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</si>
  <si>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</si>
  <si>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</si>
  <si>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</si>
  <si>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</si>
  <si>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</si>
  <si>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</si>
  <si>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</si>
  <si>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</si>
  <si>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</si>
  <si>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</si>
  <si>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</si>
  <si>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</si>
  <si>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</si>
  <si>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</si>
  <si>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</si>
  <si>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</si>
  <si>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</si>
  <si>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</si>
  <si>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</si>
  <si>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</si>
  <si>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</si>
  <si>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</si>
  <si>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</si>
  <si>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</si>
  <si>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</si>
  <si>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</si>
  <si>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</si>
  <si>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</si>
  <si>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</si>
  <si>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</si>
  <si>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</si>
  <si>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</si>
  <si>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</si>
  <si>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</si>
  <si>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</si>
  <si>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</si>
  <si>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</si>
  <si>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</si>
  <si>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</si>
  <si>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</si>
  <si>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</si>
  <si>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</si>
  <si>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</si>
  <si>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</si>
  <si>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</si>
  <si>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</si>
  <si>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</si>
  <si>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</si>
  <si>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</si>
  <si>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</si>
  <si>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</si>
  <si>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</si>
  <si>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</si>
  <si>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</si>
  <si>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</si>
  <si>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</si>
  <si>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</si>
  <si>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</si>
  <si>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</si>
  <si>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</si>
  <si>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</si>
  <si>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</si>
  <si>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</si>
  <si>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</si>
  <si>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</si>
  <si>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</si>
  <si>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</si>
  <si>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</si>
  <si>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</si>
  <si>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</si>
  <si>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</si>
  <si>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</si>
  <si>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</si>
  <si>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</si>
  <si>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</si>
  <si>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</si>
  <si>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</si>
  <si>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</si>
  <si>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</si>
  <si>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</si>
  <si>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</si>
  <si>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</si>
  <si>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</si>
  <si>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</si>
  <si>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</si>
  <si>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</si>
  <si>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</si>
  <si>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</si>
  <si>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</si>
  <si>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</si>
  <si>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</si>
  <si>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</si>
  <si>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</si>
  <si>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</si>
  <si>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</si>
  <si>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</si>
  <si>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</si>
  <si>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</si>
  <si>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</si>
  <si>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</si>
  <si>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</si>
  <si>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</si>
  <si>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</si>
  <si>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</si>
  <si>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</si>
  <si>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</si>
  <si>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</si>
  <si>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</si>
  <si>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</si>
  <si>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</si>
  <si>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</si>
  <si>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</si>
  <si>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</si>
  <si>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</si>
  <si>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</si>
  <si>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</si>
  <si>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</si>
  <si>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</si>
  <si>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</si>
  <si>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</si>
  <si>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</si>
  <si>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</si>
  <si>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</si>
  <si>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</si>
  <si>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</si>
  <si>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</si>
  <si>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</si>
  <si>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</si>
  <si>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</si>
  <si>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</si>
  <si>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</si>
  <si>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</si>
  <si>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</si>
  <si>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</si>
  <si>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</si>
  <si>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</si>
  <si>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</si>
  <si>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</si>
  <si>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</si>
  <si>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</si>
  <si>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</si>
  <si>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</si>
  <si>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</si>
  <si>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</si>
  <si>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</si>
  <si>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</si>
  <si>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</si>
  <si>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</si>
  <si>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</si>
  <si>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</si>
  <si>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</si>
  <si>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</si>
  <si>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</si>
  <si>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</si>
  <si>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</si>
  <si>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</si>
  <si>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</si>
  <si>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</si>
  <si>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</si>
  <si>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</si>
  <si>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</si>
  <si>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</si>
  <si>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</si>
  <si>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</si>
  <si>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</si>
  <si>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</si>
  <si>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</si>
  <si>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</si>
  <si>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</si>
  <si>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</si>
  <si>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</si>
  <si>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</si>
  <si>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</si>
  <si>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</si>
  <si>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</si>
  <si>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</si>
  <si>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</si>
  <si>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</si>
  <si>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</si>
  <si>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</si>
  <si>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</si>
  <si>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</si>
  <si>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</si>
  <si>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</si>
  <si>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</si>
  <si>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</si>
  <si>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</si>
  <si>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</si>
  <si>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</si>
  <si>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</si>
  <si>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</si>
  <si>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</si>
  <si>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</si>
  <si>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</si>
  <si>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</si>
  <si>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</si>
  <si>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</si>
  <si>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</si>
  <si>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</si>
  <si>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</si>
  <si>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</si>
  <si>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</si>
  <si>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</si>
  <si>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</si>
  <si>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</si>
  <si>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</si>
  <si>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</si>
  <si>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</si>
  <si>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</si>
  <si>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</si>
  <si>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</si>
  <si>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</si>
  <si>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</si>
  <si>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</si>
  <si>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</si>
  <si>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</si>
  <si>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</si>
  <si>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</si>
  <si>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</si>
  <si>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</si>
  <si>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</si>
  <si>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</si>
  <si>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</si>
  <si>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</si>
  <si>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</si>
  <si>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</si>
  <si>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</si>
  <si>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</si>
  <si>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</si>
  <si>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</si>
  <si>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</si>
  <si>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</si>
  <si>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</si>
  <si>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</si>
  <si>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</si>
  <si>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</si>
  <si>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</si>
  <si>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</si>
  <si>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</si>
  <si>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</si>
  <si>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</si>
  <si>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</si>
  <si>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</si>
  <si>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</si>
  <si>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</si>
  <si>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</si>
  <si>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</si>
  <si>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</si>
  <si>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</si>
  <si>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</si>
  <si>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</si>
  <si>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</si>
  <si>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</si>
  <si>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</si>
  <si>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</si>
  <si>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</si>
  <si>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</si>
  <si>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</si>
  <si>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</si>
  <si>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</si>
  <si>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</si>
  <si>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</si>
  <si>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</si>
  <si>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</si>
  <si>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</si>
  <si>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</si>
  <si>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</si>
  <si>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</si>
  <si>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</si>
  <si>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</si>
  <si>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</si>
  <si>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</si>
  <si>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</si>
  <si>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</si>
  <si>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</si>
  <si>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</si>
  <si>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</si>
  <si>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</si>
  <si>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</si>
  <si>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</si>
  <si>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</si>
  <si>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</si>
  <si>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</si>
  <si>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</si>
  <si>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</si>
  <si>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</si>
  <si>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</si>
  <si>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</si>
  <si>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</si>
  <si>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</si>
  <si>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</si>
  <si>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</si>
  <si>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</si>
  <si>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</si>
  <si>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</si>
  <si>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</si>
  <si>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</si>
  <si>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</si>
  <si>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</si>
  <si>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</si>
  <si>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</si>
  <si>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</si>
  <si>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</si>
  <si>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</si>
  <si>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</si>
  <si>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</si>
  <si>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</si>
  <si>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</si>
  <si>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</si>
  <si>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</si>
  <si>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</si>
  <si>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</si>
  <si>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</si>
  <si>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</si>
  <si>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</si>
  <si>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</si>
  <si>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</si>
  <si>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</si>
  <si>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</si>
  <si>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</si>
  <si>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</si>
  <si>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</si>
  <si>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</si>
  <si>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</si>
  <si>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</si>
  <si>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</si>
  <si>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</si>
  <si>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</si>
  <si>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</si>
  <si>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</si>
  <si>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</si>
  <si>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</si>
  <si>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</si>
  <si>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</si>
  <si>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</si>
  <si>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</si>
  <si>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</si>
  <si>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</si>
  <si>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</si>
  <si>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</si>
  <si>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</si>
  <si>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</si>
  <si>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</si>
  <si>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</si>
  <si>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</si>
  <si>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</si>
  <si>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</si>
  <si>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</si>
  <si>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</si>
  <si>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</si>
  <si>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</si>
  <si>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</si>
  <si>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</si>
  <si>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</si>
  <si>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</si>
  <si>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</si>
  <si>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</si>
  <si>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</si>
  <si>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</si>
  <si>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</si>
  <si>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</si>
  <si>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</si>
  <si>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</si>
  <si>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</si>
  <si>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</si>
  <si>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</si>
  <si>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</si>
  <si>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</si>
  <si>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</si>
  <si>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</si>
  <si>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</si>
  <si>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</si>
  <si>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</si>
  <si>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</si>
  <si>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</si>
  <si>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</si>
  <si>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</si>
  <si>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</si>
  <si>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</si>
  <si>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</si>
  <si>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</si>
  <si>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</si>
  <si>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</si>
  <si>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</si>
  <si>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</si>
  <si>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</si>
  <si>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</si>
  <si>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</si>
  <si>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</si>
  <si>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</si>
  <si>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</si>
  <si>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</si>
  <si>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</si>
  <si>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</si>
  <si>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</si>
  <si>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</si>
  <si>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</si>
  <si>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</si>
  <si>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</si>
  <si>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</si>
  <si>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</si>
  <si>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</si>
  <si>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</si>
  <si>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</si>
  <si>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</si>
  <si>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</si>
  <si>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</si>
  <si>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</si>
  <si>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</si>
  <si>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</si>
  <si>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</si>
  <si>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</si>
  <si>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</si>
  <si>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</si>
  <si>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</si>
  <si>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</si>
  <si>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</si>
  <si>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</si>
  <si>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</si>
  <si>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</si>
  <si>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</si>
  <si>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</si>
  <si>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</si>
  <si>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</si>
  <si>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</si>
  <si>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</si>
  <si>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</si>
  <si>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</si>
  <si>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</si>
  <si>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</si>
  <si>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</si>
  <si>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</si>
  <si>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</si>
  <si>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</si>
  <si>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</si>
  <si>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</si>
  <si>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</si>
  <si>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</si>
  <si>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</si>
  <si>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</si>
  <si>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</si>
  <si>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</si>
  <si>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</si>
  <si>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</si>
  <si>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</si>
  <si>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</si>
  <si>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</si>
  <si>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</si>
  <si>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</si>
  <si>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</si>
  <si>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</si>
  <si>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</si>
  <si>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</si>
  <si>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</si>
  <si>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</si>
  <si>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</si>
  <si>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</si>
  <si>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</si>
  <si>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</si>
  <si>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</si>
  <si>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</si>
  <si>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</si>
  <si>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</si>
  <si>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</si>
  <si>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</si>
  <si>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</si>
  <si>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</si>
  <si>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</si>
  <si>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</si>
  <si>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</si>
  <si>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</si>
  <si>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</si>
  <si>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</si>
  <si>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</si>
  <si>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</si>
  <si>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</si>
  <si>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</si>
  <si>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</si>
  <si>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</si>
  <si>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</si>
  <si>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</si>
  <si>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</si>
  <si>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</si>
  <si>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</si>
  <si>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</si>
  <si>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</si>
  <si>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</si>
  <si>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</si>
  <si>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</si>
  <si>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</si>
  <si>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</si>
  <si>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</si>
  <si>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</si>
  <si>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</si>
  <si>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</si>
  <si>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</si>
  <si>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</si>
  <si>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</si>
  <si>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</si>
  <si>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</si>
  <si>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</si>
  <si>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</si>
  <si>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</si>
  <si>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</si>
  <si>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</si>
  <si>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</si>
  <si>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</si>
  <si>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</si>
  <si>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</si>
  <si>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</si>
  <si>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</si>
  <si>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</si>
  <si>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</si>
  <si>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</si>
  <si>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</si>
  <si>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</si>
  <si>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</si>
  <si>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</si>
  <si>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</si>
  <si>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</si>
  <si>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</si>
  <si>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</si>
  <si>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</si>
  <si>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</si>
  <si>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</si>
  <si>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</si>
  <si>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</si>
  <si>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</si>
  <si>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</si>
  <si>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</si>
  <si>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</si>
  <si>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</si>
  <si>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</si>
  <si>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</si>
  <si>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</si>
  <si>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</si>
  <si>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</si>
  <si>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</si>
  <si>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</si>
  <si>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</si>
  <si>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</si>
  <si>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</si>
  <si>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</si>
  <si>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</si>
  <si>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</si>
  <si>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</si>
  <si>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</si>
  <si>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</si>
  <si>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</si>
  <si>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</si>
  <si>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</si>
  <si>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</si>
  <si>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</si>
  <si>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</si>
  <si>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</si>
  <si>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</si>
  <si>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</si>
  <si>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</si>
  <si>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</si>
  <si>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</si>
  <si>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</si>
  <si>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</si>
  <si>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</si>
  <si>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</si>
  <si>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</si>
  <si>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</si>
  <si>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</si>
  <si>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</si>
  <si>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</si>
  <si>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</si>
  <si>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</si>
  <si>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</si>
  <si>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</si>
  <si>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</si>
  <si>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</si>
  <si>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</si>
  <si>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</si>
  <si>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</si>
  <si>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</si>
  <si>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</si>
  <si>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</si>
  <si>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</si>
  <si>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</si>
  <si>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</si>
  <si>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</si>
  <si>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</si>
  <si>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</si>
  <si>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</si>
  <si>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</si>
  <si>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</si>
  <si>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</si>
  <si>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</si>
  <si>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</si>
  <si>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</si>
  <si>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</si>
  <si>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</si>
  <si>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</si>
  <si>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</si>
  <si>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</si>
  <si>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</si>
  <si>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</si>
  <si>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</si>
  <si>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</si>
  <si>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</si>
  <si>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</si>
  <si>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</si>
  <si>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</si>
  <si>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</si>
  <si>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</si>
  <si>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</si>
  <si>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</si>
  <si>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</si>
  <si>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</si>
  <si>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</si>
  <si>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</si>
  <si>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</si>
  <si>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</si>
  <si>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</si>
  <si>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</si>
  <si>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</si>
  <si>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</si>
  <si>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</si>
  <si>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</si>
  <si>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</si>
  <si>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</si>
  <si>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</si>
  <si>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</si>
  <si>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</si>
  <si>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</si>
  <si>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</si>
  <si>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</si>
  <si>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</si>
  <si>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</si>
  <si>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</si>
  <si>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</si>
  <si>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</si>
  <si>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</si>
  <si>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</si>
  <si>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</si>
  <si>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</si>
  <si>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</si>
  <si>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</si>
  <si>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</si>
  <si>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</si>
  <si>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</si>
  <si>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</si>
  <si>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</si>
  <si>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</si>
  <si>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</si>
  <si>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</si>
  <si>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</si>
  <si>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</si>
  <si>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</si>
  <si>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</si>
  <si>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</si>
  <si>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</si>
  <si>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</si>
  <si>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</si>
  <si>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</si>
  <si>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</si>
  <si>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</si>
  <si>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</si>
  <si>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</si>
  <si>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</si>
  <si>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</si>
  <si>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</si>
  <si>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</si>
  <si>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</si>
  <si>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</si>
  <si>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</si>
  <si>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</si>
  <si>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</si>
  <si>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</si>
  <si>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</si>
  <si>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</si>
  <si>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</si>
  <si>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</si>
  <si>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</si>
  <si>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</si>
  <si>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</si>
  <si>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</si>
  <si>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</si>
  <si>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</si>
  <si>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</si>
  <si>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</si>
  <si>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</si>
  <si>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</si>
  <si>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</si>
  <si>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</si>
  <si>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</si>
  <si>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</si>
  <si>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</si>
  <si>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</si>
  <si>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</si>
  <si>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</si>
  <si>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</si>
  <si>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</si>
  <si>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</si>
  <si>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</si>
  <si>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</si>
  <si>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</si>
  <si>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</si>
  <si>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</si>
  <si>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</si>
  <si>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</si>
  <si>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</si>
  <si>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</si>
  <si>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</si>
  <si>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</si>
  <si>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</si>
  <si>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</si>
  <si>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</si>
  <si>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</si>
  <si>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</si>
  <si>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</si>
  <si>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</si>
  <si>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</si>
  <si>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</si>
  <si>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</si>
  <si>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</si>
  <si>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</si>
  <si>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</si>
  <si>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</si>
  <si>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</si>
  <si>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</si>
  <si>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</si>
  <si>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</si>
  <si>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</si>
  <si>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</si>
  <si>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</si>
  <si>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</si>
  <si>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</si>
  <si>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</si>
  <si>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</si>
  <si>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</si>
  <si>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</si>
  <si>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</si>
  <si>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</si>
  <si>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</si>
  <si>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</si>
  <si>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</si>
  <si>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</si>
  <si>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</si>
  <si>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</si>
  <si>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</si>
  <si>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</si>
  <si>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</si>
  <si>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</si>
  <si>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</si>
  <si>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</si>
  <si>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</si>
  <si>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</si>
  <si>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</si>
  <si>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</si>
  <si>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</si>
  <si>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</si>
  <si>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</si>
  <si>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</si>
  <si>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</si>
  <si>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</si>
  <si>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</si>
  <si>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</si>
  <si>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</si>
  <si>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</si>
  <si>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</si>
  <si>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</si>
  <si>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</si>
  <si>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</si>
  <si>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</si>
  <si>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</si>
  <si>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</si>
  <si>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</si>
  <si>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</si>
  <si>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</si>
  <si>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</si>
  <si>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</si>
  <si>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</si>
  <si>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</si>
  <si>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</si>
  <si>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</si>
  <si>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</si>
  <si>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</si>
  <si>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</si>
  <si>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</si>
  <si>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</si>
  <si>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</si>
  <si>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</si>
  <si>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</si>
  <si>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</si>
  <si>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</si>
  <si>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</si>
  <si>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</si>
  <si>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</si>
  <si>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</si>
  <si>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</si>
  <si>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</si>
  <si>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</si>
  <si>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</si>
  <si>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</si>
  <si>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</si>
  <si>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</si>
  <si>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</si>
  <si>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</si>
  <si>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</si>
  <si>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</si>
  <si>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</si>
  <si>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</si>
  <si>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</si>
  <si>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</si>
  <si>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</si>
  <si>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</si>
  <si>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</si>
  <si>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</si>
  <si>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</si>
  <si>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</si>
  <si>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</si>
  <si>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</si>
  <si>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</si>
  <si>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</si>
  <si>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</si>
  <si>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</si>
  <si>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</si>
  <si>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</si>
  <si>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</si>
  <si>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</si>
  <si>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</si>
  <si>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</si>
  <si>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</si>
  <si>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</si>
  <si>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</si>
  <si>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</si>
  <si>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</si>
  <si>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</si>
  <si>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</si>
  <si>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</si>
  <si>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</si>
  <si>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</si>
  <si>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</si>
  <si>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</si>
  <si>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</si>
  <si>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</si>
  <si>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</si>
  <si>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</si>
  <si>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</si>
  <si>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</si>
  <si>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</si>
  <si>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</si>
  <si>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</si>
  <si>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</si>
  <si>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</si>
  <si>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</si>
  <si>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</si>
  <si>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</si>
  <si>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</si>
  <si>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</si>
  <si>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</si>
  <si>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</si>
  <si>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</si>
  <si>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</si>
  <si>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</si>
  <si>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</si>
  <si>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</si>
  <si>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</si>
  <si>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</si>
  <si>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</si>
  <si>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</si>
  <si>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</si>
  <si>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</si>
  <si>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</si>
  <si>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</si>
  <si>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</si>
  <si>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</si>
  <si>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</si>
  <si>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</si>
  <si>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</si>
  <si>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</si>
  <si>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</si>
  <si>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</si>
  <si>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</si>
  <si>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</si>
  <si>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</si>
  <si>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</si>
  <si>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</si>
  <si>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</si>
  <si>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</si>
  <si>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</si>
  <si>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</si>
  <si>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</si>
  <si>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</si>
  <si>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</si>
  <si>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</si>
  <si>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</si>
  <si>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</si>
  <si>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</si>
  <si>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</si>
  <si>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</si>
  <si>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</si>
  <si>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</si>
  <si>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</si>
  <si>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</si>
  <si>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</si>
  <si>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</si>
  <si>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</si>
  <si>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</si>
  <si>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</si>
  <si>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</si>
  <si>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</si>
  <si>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</si>
  <si>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</si>
  <si>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</si>
  <si>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</si>
  <si>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</si>
  <si>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</si>
  <si>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</si>
  <si>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</si>
  <si>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</si>
  <si>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</si>
  <si>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</si>
  <si>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</si>
  <si>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</si>
  <si>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</si>
  <si>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</si>
  <si>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</si>
  <si>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</si>
  <si>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</si>
  <si>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</si>
  <si>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</si>
  <si>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</si>
  <si>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</si>
  <si>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</si>
  <si>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</si>
  <si>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</si>
  <si>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</si>
  <si>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</si>
  <si>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</si>
  <si>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</si>
  <si>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</si>
  <si>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</si>
  <si>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</si>
  <si>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</si>
  <si>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</si>
  <si>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</si>
  <si>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</si>
  <si>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</si>
  <si>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</si>
  <si>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</si>
  <si>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</si>
  <si>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</si>
  <si>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</si>
  <si>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</si>
  <si>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</si>
  <si>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</si>
  <si>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</si>
  <si>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</si>
  <si>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</si>
  <si>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</si>
  <si>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</si>
  <si>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</si>
  <si>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</si>
  <si>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</si>
  <si>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</si>
  <si>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</si>
  <si>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</si>
  <si>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</si>
  <si>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</si>
  <si>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</si>
  <si>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</si>
  <si>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</si>
  <si>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</si>
  <si>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</si>
  <si>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</si>
  <si>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</si>
  <si>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</si>
  <si>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</si>
  <si>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</si>
  <si>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</si>
  <si>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</si>
  <si>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</si>
  <si>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</si>
  <si>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</si>
  <si>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</si>
  <si>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</si>
  <si>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</si>
  <si>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</si>
  <si>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</si>
  <si>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</si>
  <si>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</si>
  <si>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</si>
  <si>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</si>
  <si>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</si>
  <si>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</si>
  <si>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</si>
  <si>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</si>
  <si>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</si>
  <si>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</si>
  <si>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</si>
  <si>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</si>
  <si>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</si>
  <si>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</si>
  <si>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</si>
  <si>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</si>
  <si>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</si>
  <si>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</si>
  <si>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</si>
  <si>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</si>
  <si>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</si>
  <si>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</si>
  <si>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</si>
  <si>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</si>
  <si>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</si>
  <si>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</si>
  <si>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</si>
  <si>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</si>
  <si>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</si>
  <si>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</si>
  <si>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</si>
  <si>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</si>
  <si>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</si>
  <si>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</si>
  <si>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</si>
  <si>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</si>
  <si>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</si>
  <si>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</si>
  <si>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</si>
  <si>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</si>
  <si>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</si>
  <si>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</si>
  <si>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</si>
  <si>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</si>
  <si>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</si>
  <si>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</si>
  <si>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</si>
  <si>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</si>
  <si>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</si>
  <si>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</si>
  <si>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</si>
  <si>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</si>
  <si>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</si>
  <si>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</si>
  <si>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</si>
  <si>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</si>
  <si>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</si>
  <si>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</si>
  <si>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</si>
  <si>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</si>
  <si>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</si>
  <si>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</si>
  <si>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</si>
  <si>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</si>
  <si>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</si>
  <si>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</si>
  <si>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</si>
  <si>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</si>
  <si>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</si>
  <si>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</si>
  <si>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</si>
  <si>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</si>
  <si>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</si>
  <si>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</si>
  <si>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</si>
  <si>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</si>
  <si>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</si>
  <si>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</si>
  <si>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</si>
  <si>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</si>
  <si>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</si>
  <si>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</si>
  <si>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</si>
  <si>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</si>
  <si>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</si>
  <si>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</si>
  <si>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</si>
  <si>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</si>
  <si>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</si>
  <si>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</si>
  <si>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</si>
  <si>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</si>
  <si>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</si>
  <si>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</si>
  <si>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</si>
  <si>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</si>
  <si>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</si>
  <si>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</si>
  <si>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</si>
  <si>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</si>
  <si>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</si>
  <si>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</si>
  <si>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</si>
  <si>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</si>
  <si>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</si>
  <si>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</si>
  <si>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</si>
  <si>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</si>
  <si>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</si>
  <si>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</si>
  <si>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</si>
  <si>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</si>
  <si>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</si>
  <si>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</si>
  <si>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</si>
  <si>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</si>
  <si>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</si>
  <si>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</si>
  <si>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</si>
  <si>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</si>
  <si>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</si>
  <si>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</si>
  <si>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</si>
  <si>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</si>
  <si>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</si>
  <si>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</si>
  <si>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</si>
  <si>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</si>
  <si>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</si>
  <si>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</si>
  <si>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</si>
  <si>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</si>
  <si>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</si>
  <si>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</si>
  <si>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</si>
  <si>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</si>
  <si>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</si>
  <si>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</si>
  <si>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</si>
  <si>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</si>
  <si>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</si>
  <si>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</si>
  <si>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</si>
  <si>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</si>
  <si>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</si>
  <si>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</si>
  <si>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</si>
  <si>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</si>
  <si>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</si>
  <si>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</si>
  <si>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</si>
  <si>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</si>
  <si>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</si>
  <si>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</si>
  <si>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</si>
  <si>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</si>
  <si>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</si>
  <si>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</si>
  <si>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</si>
  <si>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</si>
  <si>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</si>
  <si>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</si>
  <si>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</si>
  <si>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</si>
  <si>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</si>
  <si>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</si>
  <si>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</si>
  <si>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</si>
  <si>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</si>
  <si>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</si>
  <si>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</si>
  <si>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</si>
  <si>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</si>
  <si>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</si>
  <si>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</si>
  <si>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</si>
  <si>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</si>
  <si>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</si>
  <si>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</si>
  <si>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</si>
  <si>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</si>
  <si>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</si>
  <si>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</si>
  <si>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</si>
  <si>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</si>
  <si>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</si>
  <si>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</si>
  <si>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</si>
  <si>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</si>
  <si>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</si>
  <si>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</si>
  <si>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</si>
  <si>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</si>
  <si>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</si>
  <si>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</si>
  <si>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</si>
  <si>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</si>
  <si>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</si>
  <si>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</si>
  <si>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</si>
  <si>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</si>
  <si>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</si>
  <si>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</si>
  <si>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</si>
  <si>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</si>
  <si>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</si>
  <si>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</si>
  <si>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</si>
  <si>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</si>
  <si>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</si>
  <si>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</si>
  <si>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</si>
  <si>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</si>
  <si>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</si>
  <si>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</si>
  <si>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</si>
  <si>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</si>
  <si>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</si>
  <si>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</si>
  <si>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</si>
  <si>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</si>
  <si>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</si>
  <si>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</si>
  <si>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</si>
  <si>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</si>
  <si>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</si>
  <si>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</si>
  <si>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</si>
  <si>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</si>
  <si>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</si>
  <si>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</si>
  <si>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</si>
  <si>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</si>
  <si>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</si>
  <si>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</si>
  <si>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</si>
  <si>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</si>
  <si>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</si>
  <si>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</si>
  <si>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</si>
  <si>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</si>
  <si>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</si>
  <si>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</si>
  <si>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</si>
  <si>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</si>
  <si>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</si>
  <si>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</si>
  <si>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</si>
  <si>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</si>
  <si>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</si>
  <si>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</si>
  <si>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</si>
  <si>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</si>
  <si>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</si>
  <si>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</si>
  <si>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</si>
  <si>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</si>
  <si>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</si>
  <si>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</si>
  <si>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</si>
  <si>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</si>
  <si>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</si>
  <si>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</si>
  <si>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</si>
  <si>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</si>
  <si>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</si>
  <si>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</si>
  <si>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</si>
  <si>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</si>
  <si>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</si>
  <si>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</si>
  <si>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</si>
  <si>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</si>
  <si>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</si>
  <si>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</si>
  <si>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</si>
  <si>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</si>
  <si>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</si>
  <si>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</si>
  <si>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</si>
  <si>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</si>
  <si>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</si>
  <si>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</si>
  <si>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</si>
  <si>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</si>
  <si>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</si>
  <si>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</si>
  <si>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</si>
  <si>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</si>
  <si>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</si>
  <si>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</si>
  <si>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</si>
  <si>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</si>
  <si>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</si>
  <si>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</si>
  <si>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</si>
  <si>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</si>
  <si>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</si>
  <si>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</si>
  <si>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</si>
  <si>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</si>
  <si>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</si>
  <si>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</si>
  <si>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</si>
  <si>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</si>
  <si>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</si>
  <si>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</si>
  <si>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</si>
  <si>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</si>
  <si>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</si>
  <si>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</si>
  <si>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</si>
  <si>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</si>
  <si>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</si>
  <si>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</si>
  <si>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</si>
  <si>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</si>
  <si>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</si>
  <si>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</si>
  <si>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</si>
  <si>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</si>
  <si>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</si>
  <si>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</si>
  <si>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</si>
  <si>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</si>
  <si>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</si>
  <si>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</si>
  <si>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</si>
  <si>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</si>
  <si>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</si>
  <si>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</si>
  <si>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</si>
  <si>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</si>
  <si>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</si>
  <si>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</si>
  <si>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</si>
  <si>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</si>
  <si>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</si>
  <si>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</si>
  <si>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</si>
  <si>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</si>
  <si>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</si>
  <si>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</si>
  <si>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</si>
  <si>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</si>
  <si>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</si>
  <si>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</si>
  <si>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</si>
  <si>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</si>
  <si>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</si>
  <si>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</si>
  <si>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</si>
  <si>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</si>
  <si>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</si>
  <si>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</si>
  <si>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</si>
  <si>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</si>
  <si>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</si>
  <si>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</si>
  <si>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</si>
  <si>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</si>
  <si>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</si>
  <si>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</si>
  <si>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</si>
  <si>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</si>
  <si>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</si>
  <si>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</si>
  <si>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</si>
  <si>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</si>
  <si>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</si>
  <si>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</si>
  <si>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</si>
  <si>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</si>
  <si>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</si>
  <si>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</si>
  <si>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</si>
  <si>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</si>
  <si>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</si>
  <si>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</si>
  <si>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</si>
  <si>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</si>
  <si>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</si>
  <si>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</si>
  <si>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</si>
  <si>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</si>
  <si>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</si>
  <si>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</si>
  <si>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</si>
  <si>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</si>
  <si>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</si>
  <si>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</si>
  <si>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</si>
  <si>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</si>
  <si>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</si>
  <si>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</si>
  <si>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</si>
  <si>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</si>
  <si>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</si>
  <si>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</si>
  <si>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</si>
  <si>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</si>
  <si>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</si>
  <si>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</si>
  <si>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</si>
  <si>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</si>
  <si>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</si>
  <si>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</si>
  <si>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</si>
  <si>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</si>
  <si>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</si>
  <si>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</si>
  <si>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</si>
  <si>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</si>
  <si>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</si>
  <si>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</si>
  <si>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</si>
  <si>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</si>
  <si>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</si>
  <si>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</si>
  <si>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</si>
  <si>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</si>
  <si>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</si>
  <si>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</si>
  <si>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</si>
  <si>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</si>
  <si>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</si>
  <si>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</si>
  <si>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</si>
  <si>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</si>
  <si>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</si>
  <si>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</si>
  <si>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</si>
  <si>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</si>
  <si>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</si>
  <si>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</si>
  <si>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</si>
  <si>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</si>
  <si>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</si>
  <si>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</si>
  <si>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</si>
  <si>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</si>
  <si>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</si>
  <si>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</si>
  <si>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</si>
  <si>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</si>
  <si>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</si>
  <si>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</si>
  <si>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</si>
  <si>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</si>
  <si>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</si>
  <si>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</si>
  <si>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</si>
  <si>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</si>
  <si>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</si>
  <si>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</si>
  <si>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</si>
  <si>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</si>
  <si>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</si>
  <si>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</si>
  <si>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</si>
  <si>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</si>
  <si>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</si>
  <si>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</si>
  <si>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</si>
  <si>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</si>
  <si>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</si>
  <si>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</si>
  <si>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</si>
  <si>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</si>
  <si>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</si>
  <si>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</si>
  <si>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</si>
  <si>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</si>
  <si>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</si>
  <si>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</si>
  <si>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</si>
  <si>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</si>
  <si>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</si>
  <si>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</si>
  <si>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</si>
  <si>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</si>
  <si>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</si>
  <si>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</si>
  <si>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</si>
  <si>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</si>
  <si>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</si>
  <si>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</si>
  <si>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</si>
  <si>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</si>
  <si>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</si>
  <si>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</si>
  <si>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</si>
  <si>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</si>
  <si>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</si>
  <si>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</si>
  <si>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</si>
  <si>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</si>
  <si>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</si>
  <si>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</si>
  <si>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</si>
  <si>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</si>
  <si>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</si>
  <si>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</si>
  <si>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</si>
  <si>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</si>
  <si>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</si>
  <si>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</si>
  <si>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</si>
  <si>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</si>
  <si>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</si>
  <si>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</si>
  <si>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</si>
  <si>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</si>
  <si>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</si>
  <si>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</si>
  <si>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</si>
  <si>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</si>
  <si>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</si>
  <si>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</si>
  <si>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</si>
  <si>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</si>
  <si>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</si>
  <si>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</si>
  <si>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</si>
  <si>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</si>
  <si>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</si>
  <si>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</si>
  <si>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</si>
  <si>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</si>
  <si>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</si>
  <si>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</si>
  <si>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</si>
  <si>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</si>
  <si>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</si>
  <si>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</si>
  <si>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</si>
  <si>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</si>
  <si>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</si>
  <si>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</si>
  <si>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</si>
  <si>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</si>
  <si>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</si>
  <si>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</si>
  <si>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</si>
  <si>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</si>
  <si>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</si>
  <si>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</si>
  <si>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</si>
  <si>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</si>
  <si>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</si>
  <si>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</si>
  <si>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</si>
  <si>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</si>
  <si>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</si>
  <si>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</si>
  <si>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</si>
  <si>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</si>
  <si>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</si>
  <si>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</si>
  <si>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</si>
  <si>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</si>
  <si>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</si>
  <si>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</si>
  <si>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</si>
  <si>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</si>
  <si>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</si>
  <si>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</si>
  <si>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</si>
  <si>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</si>
  <si>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</si>
  <si>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</si>
  <si>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</si>
  <si>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</si>
  <si>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</si>
  <si>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</si>
  <si>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</si>
  <si>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</si>
  <si>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</si>
  <si>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</si>
  <si>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</si>
  <si>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</si>
  <si>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</si>
  <si>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</si>
  <si>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</si>
  <si>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</si>
  <si>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</si>
  <si>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</si>
  <si>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</si>
  <si>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</si>
  <si>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</si>
  <si>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</si>
  <si>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</si>
  <si>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</si>
  <si>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</si>
  <si>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</si>
  <si>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</si>
  <si>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</si>
  <si>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</si>
  <si>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</si>
  <si>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</si>
  <si>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</si>
  <si>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</si>
  <si>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</si>
  <si>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</si>
  <si>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</si>
  <si>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</si>
  <si>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</si>
  <si>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</si>
  <si>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</si>
  <si>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</si>
  <si>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</si>
  <si>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</si>
  <si>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</si>
  <si>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</si>
  <si>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</si>
  <si>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</si>
  <si>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</si>
  <si>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</si>
  <si>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</si>
  <si>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</si>
  <si>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</si>
  <si>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</si>
  <si>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</si>
  <si>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</si>
  <si>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</si>
  <si>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</si>
  <si>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</si>
  <si>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</si>
  <si>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</si>
  <si>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</si>
  <si>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</si>
  <si>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</si>
  <si>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</si>
  <si>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</si>
  <si>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</si>
  <si>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</si>
  <si>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</si>
  <si>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</si>
  <si>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</si>
  <si>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</si>
  <si>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</si>
  <si>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</si>
  <si>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</si>
  <si>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</si>
  <si>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</si>
  <si>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</si>
  <si>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</si>
  <si>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</si>
  <si>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</si>
  <si>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</si>
  <si>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</si>
  <si>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</si>
  <si>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</si>
  <si>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</si>
  <si>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</si>
  <si>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</si>
  <si>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</si>
  <si>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</si>
  <si>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</si>
  <si>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</si>
  <si>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</si>
  <si>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</si>
  <si>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</si>
  <si>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</si>
  <si>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</si>
  <si>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</si>
  <si>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</si>
  <si>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</si>
  <si>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</si>
  <si>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</si>
  <si>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</si>
  <si>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</si>
  <si>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</si>
  <si>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</si>
  <si>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</si>
  <si>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</si>
  <si>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</si>
  <si>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</si>
  <si>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</si>
  <si>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</si>
  <si>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</si>
  <si>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</si>
  <si>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</si>
  <si>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</si>
  <si>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</si>
  <si>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</si>
  <si>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</si>
  <si>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</si>
  <si>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</si>
  <si>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</si>
  <si>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</si>
  <si>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</si>
  <si>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</si>
  <si>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</si>
  <si>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</si>
  <si>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</si>
  <si>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</si>
  <si>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</si>
  <si>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</si>
  <si>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</si>
  <si>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</si>
  <si>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</si>
  <si>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</si>
  <si>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</si>
  <si>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</si>
  <si>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</si>
  <si>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</si>
  <si>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</si>
  <si>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</si>
  <si>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</si>
  <si>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</si>
  <si>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</si>
  <si>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</si>
  <si>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</si>
  <si>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</si>
  <si>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</si>
  <si>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</si>
  <si>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</si>
  <si>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</si>
  <si>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</si>
  <si>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</si>
  <si>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</si>
  <si>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</si>
  <si>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</si>
  <si>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</si>
  <si>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</si>
  <si>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</si>
  <si>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</si>
  <si>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</si>
  <si>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</si>
  <si>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</si>
  <si>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</si>
  <si>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</si>
  <si>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</si>
  <si>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</si>
  <si>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</si>
  <si>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</si>
  <si>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</si>
  <si>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</si>
  <si>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</si>
  <si>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</si>
  <si>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</si>
  <si>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</si>
  <si>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</si>
  <si>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</si>
  <si>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</si>
  <si>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</si>
  <si>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</si>
  <si>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</si>
  <si>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</si>
  <si>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</si>
  <si>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</si>
  <si>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</si>
  <si>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</si>
  <si>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</si>
  <si>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</si>
  <si>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</si>
  <si>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</si>
  <si>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</si>
  <si>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</si>
  <si>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</si>
  <si>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</si>
  <si>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</si>
  <si>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</si>
  <si>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</si>
  <si>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</si>
  <si>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</si>
  <si>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</si>
  <si>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</si>
  <si>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</si>
  <si>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</si>
  <si>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</si>
  <si>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</si>
  <si>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</si>
  <si>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</si>
  <si>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</si>
  <si>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</si>
  <si>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</si>
  <si>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</si>
  <si>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</si>
  <si>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</si>
  <si>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</si>
  <si>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</si>
  <si>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</si>
  <si>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</si>
  <si>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</si>
  <si>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</si>
  <si>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</si>
  <si>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</si>
  <si>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</si>
  <si>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</si>
  <si>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</si>
  <si>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</si>
  <si>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</si>
  <si>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</si>
  <si>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</si>
  <si>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</si>
  <si>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</si>
  <si>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</si>
  <si>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</si>
  <si>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</si>
  <si>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</si>
  <si>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</si>
  <si>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</si>
  <si>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</si>
  <si>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</si>
  <si>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</si>
  <si>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</si>
  <si>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</si>
  <si>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</si>
  <si>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</si>
  <si>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</si>
  <si>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</si>
  <si>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</si>
  <si>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</si>
  <si>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</si>
  <si>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</si>
  <si>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</si>
  <si>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</si>
  <si>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</si>
  <si>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</si>
  <si>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</si>
  <si>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</si>
  <si>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</si>
  <si>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</si>
  <si>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</si>
  <si>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</si>
  <si>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</si>
  <si>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</si>
  <si>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</si>
  <si>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</si>
  <si>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</si>
  <si>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</si>
  <si>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</si>
  <si>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</si>
  <si>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</si>
  <si>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</si>
  <si>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</si>
  <si>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</si>
  <si>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</si>
  <si>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</si>
  <si>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</si>
  <si>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</si>
  <si>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</si>
  <si>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</si>
  <si>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</si>
  <si>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</si>
  <si>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</si>
  <si>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</si>
  <si>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</si>
  <si>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</si>
  <si>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</si>
  <si>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</si>
  <si>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</si>
  <si>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</si>
  <si>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</si>
  <si>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</si>
  <si>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</si>
  <si>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</si>
  <si>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</si>
  <si>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</si>
  <si>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</si>
  <si>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</si>
  <si>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</si>
  <si>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</si>
  <si>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</si>
  <si>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</si>
  <si>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</si>
  <si>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</si>
  <si>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</si>
  <si>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</si>
  <si>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</si>
  <si>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</si>
  <si>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</si>
  <si>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</si>
  <si>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</si>
  <si>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</si>
  <si>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</si>
  <si>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</si>
  <si>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</si>
  <si>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</si>
  <si>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</si>
  <si>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</si>
  <si>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</si>
  <si>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</si>
  <si>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</si>
  <si>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</si>
  <si>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</si>
  <si>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</si>
  <si>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</si>
  <si>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</si>
  <si>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</si>
  <si>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</si>
  <si>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</si>
  <si>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</si>
  <si>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</si>
  <si>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</si>
  <si>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</si>
  <si>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</si>
  <si>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</si>
  <si>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</si>
  <si>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</si>
  <si>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</si>
  <si>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</si>
  <si>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</si>
  <si>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</si>
  <si>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</si>
  <si>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</si>
  <si>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</si>
  <si>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</si>
  <si>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</si>
  <si>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</si>
  <si>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</si>
  <si>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</si>
  <si>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</si>
  <si>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</si>
  <si>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</si>
  <si>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</si>
  <si>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</si>
  <si>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</si>
  <si>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</si>
  <si>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</si>
  <si>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</si>
  <si>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</si>
  <si>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</si>
  <si>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</si>
  <si>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</si>
  <si>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</si>
  <si>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</si>
  <si>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</si>
  <si>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</si>
  <si>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</si>
  <si>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</si>
  <si>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</si>
  <si>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</si>
  <si>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</si>
  <si>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</si>
  <si>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</si>
  <si>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</si>
  <si>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</si>
  <si>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</si>
  <si>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</si>
  <si>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</si>
  <si>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</si>
  <si>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</si>
  <si>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</si>
  <si>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</si>
  <si>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</si>
  <si>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</si>
  <si>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</si>
  <si>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</si>
  <si>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</si>
  <si>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</si>
  <si>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</si>
  <si>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</si>
  <si>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</si>
  <si>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</si>
  <si>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</si>
  <si>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</si>
  <si>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</si>
  <si>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</si>
  <si>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</si>
  <si>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</si>
  <si>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</si>
  <si>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</si>
  <si>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</si>
  <si>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</si>
  <si>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</si>
  <si>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</si>
  <si>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</si>
  <si>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</si>
  <si>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</si>
  <si>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</si>
  <si>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</si>
  <si>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</si>
  <si>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</si>
  <si>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</si>
  <si>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</si>
  <si>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</si>
  <si>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</si>
  <si>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</si>
  <si>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</si>
  <si>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</si>
  <si>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</si>
  <si>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</si>
  <si>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</si>
  <si>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</si>
  <si>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</si>
  <si>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</si>
  <si>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</si>
  <si>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</si>
  <si>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</si>
  <si>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</si>
  <si>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</si>
  <si>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</si>
  <si>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</si>
  <si>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</si>
  <si>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</si>
  <si>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</si>
  <si>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</si>
  <si>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</si>
  <si>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</si>
  <si>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</si>
  <si>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</si>
  <si>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</si>
  <si>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</si>
  <si>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</si>
  <si>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</si>
  <si>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</si>
  <si>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</si>
  <si>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</si>
  <si>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</si>
  <si>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</si>
  <si>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</si>
  <si>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</si>
  <si>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</si>
  <si>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</si>
  <si>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</si>
  <si>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</si>
  <si>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</si>
  <si>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</si>
  <si>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</si>
  <si>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</si>
  <si>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</si>
  <si>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</si>
  <si>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</si>
  <si>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</si>
  <si>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</si>
  <si>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</si>
  <si>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</si>
  <si>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</si>
  <si>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</si>
  <si>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</si>
  <si>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</si>
  <si>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</si>
  <si>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</si>
  <si>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</si>
  <si>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</si>
  <si>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</si>
  <si>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</si>
  <si>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</si>
  <si>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</si>
  <si>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</si>
  <si>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</si>
  <si>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</si>
  <si>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</si>
  <si>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</si>
  <si>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</si>
  <si>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</si>
  <si>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</si>
  <si>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</si>
  <si>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</si>
  <si>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</si>
  <si>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</si>
  <si>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</si>
  <si>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</si>
  <si>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</si>
  <si>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</si>
  <si>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</si>
  <si>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</si>
  <si>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</si>
  <si>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</si>
  <si>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</si>
  <si>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</si>
  <si>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</si>
  <si>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</si>
  <si>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</si>
  <si>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</si>
  <si>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</si>
  <si>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</si>
  <si>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</si>
  <si>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</si>
  <si>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</si>
  <si>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</si>
  <si>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</si>
  <si>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</si>
  <si>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</si>
  <si>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</si>
  <si>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</si>
  <si>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</si>
  <si>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</si>
  <si>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</si>
  <si>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</si>
  <si>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</si>
  <si>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</si>
  <si>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</si>
  <si>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</si>
  <si>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</si>
  <si>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</si>
  <si>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</si>
  <si>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</si>
  <si>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</si>
  <si>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</si>
  <si>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</si>
  <si>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</si>
  <si>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</si>
  <si>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</si>
  <si>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</si>
  <si>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</si>
  <si>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</si>
  <si>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</si>
  <si>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</si>
  <si>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</si>
  <si>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</si>
  <si>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</si>
  <si>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</si>
  <si>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</si>
  <si>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</si>
  <si>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</si>
  <si>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</si>
  <si>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</si>
  <si>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</si>
  <si>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</si>
  <si>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</si>
  <si>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</si>
  <si>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</si>
  <si>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</si>
  <si>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</si>
  <si>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</si>
  <si>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</si>
  <si>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</si>
  <si>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</si>
  <si>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</si>
  <si>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</si>
  <si>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</si>
  <si>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</si>
  <si>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</si>
  <si>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</si>
  <si>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</si>
  <si>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</si>
  <si>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</si>
  <si>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</si>
  <si>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</si>
  <si>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</si>
  <si>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</si>
  <si>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</si>
  <si>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</si>
  <si>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</si>
  <si>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</si>
  <si>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</si>
  <si>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</si>
  <si>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</si>
  <si>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</si>
  <si>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</si>
  <si>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</si>
  <si>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</si>
  <si>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</si>
  <si>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</si>
  <si>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</si>
  <si>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</si>
  <si>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</si>
  <si>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</si>
  <si>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</si>
  <si>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</si>
  <si>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</si>
  <si>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</si>
  <si>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</si>
  <si>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</si>
  <si>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</si>
  <si>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</si>
  <si>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</si>
  <si>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</si>
  <si>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</si>
  <si>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</si>
  <si>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</si>
  <si>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</si>
  <si>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</si>
  <si>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</si>
  <si>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</si>
  <si>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</si>
  <si>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</si>
  <si>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</si>
  <si>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</si>
  <si>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</si>
  <si>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</si>
  <si>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</si>
  <si>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</si>
  <si>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</si>
  <si>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</si>
  <si>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</si>
  <si>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</si>
  <si>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</si>
  <si>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</si>
  <si>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</si>
  <si>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</si>
  <si>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</si>
  <si>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</si>
  <si>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</si>
  <si>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</si>
  <si>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</si>
  <si>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</si>
  <si>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</si>
  <si>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</si>
  <si>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</si>
  <si>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</si>
  <si>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</si>
  <si>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</si>
  <si>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</si>
  <si>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</si>
  <si>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</si>
  <si>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</si>
  <si>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</si>
  <si>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</si>
  <si>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</si>
  <si>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</si>
  <si>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</si>
  <si>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</si>
  <si>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</si>
  <si>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</si>
  <si>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</si>
  <si>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</si>
  <si>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</si>
  <si>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</si>
  <si>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</si>
  <si>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</si>
  <si>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</si>
  <si>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</si>
  <si>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</si>
  <si>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</si>
  <si>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</si>
  <si>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</si>
  <si>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</si>
  <si>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</si>
  <si>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</si>
  <si>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</si>
  <si>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</si>
  <si>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</si>
  <si>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</si>
  <si>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</si>
  <si>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</si>
  <si>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</si>
  <si>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</si>
  <si>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</si>
  <si>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</si>
  <si>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</si>
  <si>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</si>
  <si>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</si>
  <si>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</si>
  <si>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</si>
  <si>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</si>
  <si>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</si>
  <si>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</si>
  <si>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</si>
  <si>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</si>
  <si>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</si>
  <si>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</si>
  <si>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</si>
  <si>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</si>
  <si>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</si>
  <si>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</si>
  <si>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</si>
  <si>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</si>
  <si>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</si>
  <si>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</si>
  <si>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</si>
  <si>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</si>
  <si>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</si>
  <si>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</si>
  <si>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</si>
  <si>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</si>
  <si>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</si>
  <si>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</si>
  <si>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</si>
  <si>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</si>
  <si>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</si>
  <si>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</si>
  <si>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</si>
  <si>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</si>
  <si>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</si>
  <si>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</si>
  <si>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</si>
  <si>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</si>
  <si>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</si>
  <si>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</si>
  <si>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</si>
  <si>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</si>
  <si>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</si>
  <si>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</si>
  <si>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</si>
  <si>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</si>
  <si>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</si>
  <si>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</si>
  <si>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</si>
  <si>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</si>
  <si>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</si>
  <si>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</si>
  <si>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</si>
  <si>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</si>
  <si>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</si>
  <si>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</si>
  <si>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</si>
  <si>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</si>
  <si>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</si>
  <si>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</si>
  <si>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</si>
  <si>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</si>
  <si>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</si>
  <si>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</si>
  <si>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</si>
  <si>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</si>
  <si>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</si>
  <si>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</si>
  <si>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</si>
  <si>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</si>
  <si>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</si>
  <si>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</si>
  <si>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</si>
  <si>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</si>
  <si>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</si>
  <si>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</si>
  <si>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</si>
  <si>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</si>
  <si>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</si>
  <si>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</si>
  <si>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</si>
  <si>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</si>
  <si>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</si>
  <si>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</si>
  <si>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</si>
  <si>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</si>
  <si>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</si>
  <si>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</si>
  <si>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</si>
  <si>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</si>
  <si>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</si>
  <si>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</si>
  <si>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</si>
  <si>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</si>
  <si>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</si>
  <si>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</si>
  <si>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</si>
  <si>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</si>
  <si>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</si>
  <si>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</si>
  <si>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</si>
  <si>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</si>
  <si>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</si>
  <si>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</si>
  <si>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</si>
  <si>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</si>
  <si>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</si>
  <si>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</si>
  <si>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</si>
  <si>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</si>
  <si>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</si>
  <si>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</si>
  <si>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</si>
  <si>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</si>
  <si>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</si>
  <si>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</si>
  <si>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</si>
  <si>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</si>
  <si>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</si>
  <si>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</si>
  <si>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</si>
  <si>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</si>
  <si>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</si>
  <si>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</si>
  <si>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</si>
  <si>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</si>
  <si>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</si>
  <si>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</si>
  <si>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</si>
  <si>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</si>
  <si>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</si>
  <si>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</si>
  <si>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</si>
  <si>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</si>
  <si>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</si>
  <si>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</si>
  <si>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</si>
  <si>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</si>
  <si>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</si>
  <si>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</si>
  <si>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</si>
  <si>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</si>
  <si>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</si>
  <si>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</si>
  <si>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</si>
  <si>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</si>
  <si>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</si>
  <si>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</si>
  <si>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</si>
  <si>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</si>
  <si>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</si>
  <si>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</si>
  <si>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</si>
  <si>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</si>
  <si>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</si>
  <si>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</si>
  <si>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</si>
  <si>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</si>
  <si>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</si>
  <si>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</si>
  <si>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</si>
  <si>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</si>
  <si>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</si>
  <si>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</si>
  <si>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</si>
  <si>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</si>
  <si>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</si>
  <si>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</si>
  <si>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</si>
  <si>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</si>
  <si>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</si>
  <si>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</si>
  <si>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</si>
  <si>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</si>
  <si>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</si>
  <si>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</si>
  <si>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</si>
  <si>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</si>
  <si>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</si>
  <si>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</si>
  <si>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</si>
  <si>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</si>
  <si>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</si>
  <si>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</si>
  <si>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</si>
  <si>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</si>
  <si>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</si>
  <si>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</si>
  <si>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</si>
  <si>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</si>
  <si>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</si>
  <si>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</si>
  <si>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</si>
  <si>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</si>
  <si>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</si>
  <si>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</si>
  <si>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</si>
  <si>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</si>
  <si>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</si>
  <si>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</si>
  <si>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</si>
  <si>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</si>
  <si>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</si>
  <si>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</si>
  <si>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</si>
  <si>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</si>
  <si>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</si>
  <si>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</si>
  <si>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</si>
  <si>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</si>
  <si>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</si>
  <si>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</si>
  <si>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</si>
  <si>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</si>
  <si>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</si>
  <si>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</si>
  <si>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</si>
  <si>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</si>
  <si>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</si>
  <si>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</si>
  <si>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</si>
  <si>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</si>
  <si>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</si>
  <si>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</si>
  <si>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</si>
  <si>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</si>
  <si>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</si>
  <si>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</si>
  <si>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</si>
  <si>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</si>
  <si>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</si>
  <si>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</si>
  <si>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</si>
  <si>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</si>
  <si>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</si>
  <si>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</si>
  <si>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</si>
  <si>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</si>
  <si>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</si>
  <si>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</si>
  <si>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</si>
  <si>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</si>
  <si>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</si>
  <si>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</si>
  <si>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</si>
  <si>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</si>
  <si>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</si>
  <si>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</si>
  <si>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</si>
  <si>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</si>
  <si>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</si>
  <si>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</si>
  <si>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</si>
  <si>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</si>
  <si>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</si>
  <si>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</si>
  <si>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</si>
  <si>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</si>
  <si>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</si>
  <si>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</si>
  <si>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</si>
  <si>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</si>
  <si>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</si>
  <si>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</si>
  <si>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</si>
  <si>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</si>
  <si>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</si>
  <si>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</si>
  <si>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</si>
  <si>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</si>
  <si>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</si>
  <si>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</si>
  <si>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</si>
  <si>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</si>
  <si>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</si>
  <si>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</si>
  <si>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</si>
  <si>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</si>
  <si>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</si>
  <si>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</si>
  <si>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</si>
  <si>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</si>
  <si>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</si>
  <si>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</si>
  <si>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</si>
  <si>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</si>
  <si>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</si>
  <si>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</si>
  <si>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</si>
  <si>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</si>
  <si>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</si>
  <si>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</si>
  <si>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</si>
  <si>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</si>
  <si>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</si>
  <si>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</si>
  <si>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</si>
  <si>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</si>
  <si>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</si>
  <si>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</si>
  <si>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</si>
  <si>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</si>
  <si>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</si>
  <si>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</si>
  <si>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</si>
  <si>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</si>
  <si>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</si>
  <si>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</si>
  <si>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</si>
  <si>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</si>
  <si>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</si>
  <si>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</si>
  <si>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</si>
  <si>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</si>
  <si>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</si>
  <si>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</si>
  <si>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</si>
  <si>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</si>
  <si>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</si>
  <si>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</si>
  <si>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</si>
  <si>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</si>
  <si>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</si>
  <si>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</si>
  <si>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</si>
  <si>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</si>
  <si>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</si>
  <si>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</si>
  <si>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</si>
  <si>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</si>
  <si>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</si>
  <si>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</si>
  <si>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</si>
  <si>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</si>
  <si>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</si>
  <si>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</si>
  <si>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</si>
  <si>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</si>
  <si>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</si>
  <si>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</si>
  <si>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</si>
  <si>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</si>
  <si>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</si>
  <si>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</si>
  <si>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</si>
  <si>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</si>
  <si>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</si>
  <si>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</si>
  <si>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</si>
  <si>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</si>
  <si>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</si>
  <si>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</si>
  <si>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</si>
  <si>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</si>
  <si>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</si>
  <si>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</si>
  <si>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</si>
  <si>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</si>
  <si>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</si>
  <si>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</si>
  <si>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</si>
  <si>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</si>
  <si>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</si>
  <si>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</si>
  <si>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</si>
  <si>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</si>
  <si>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</si>
  <si>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</si>
  <si>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</si>
  <si>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</si>
  <si>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</si>
  <si>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</si>
  <si>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</si>
  <si>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</si>
  <si>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</si>
  <si>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</si>
  <si>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</si>
  <si>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</si>
  <si>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</si>
  <si>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</si>
  <si>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</si>
  <si>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</si>
  <si>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</si>
  <si>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</si>
  <si>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</si>
  <si>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</si>
  <si>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</si>
  <si>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</si>
  <si>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</si>
  <si>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</si>
  <si>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</si>
  <si>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</si>
  <si>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</si>
  <si>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</si>
  <si>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</si>
  <si>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</si>
  <si>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</si>
  <si>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</si>
  <si>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</si>
  <si>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</si>
  <si>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</si>
  <si>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</si>
  <si>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</si>
  <si>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</si>
  <si>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</si>
  <si>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</si>
  <si>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</si>
  <si>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</si>
  <si>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</si>
  <si>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</si>
  <si>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</si>
  <si>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</si>
  <si>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</si>
  <si>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</si>
  <si>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</si>
  <si>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</si>
  <si>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</si>
  <si>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</si>
  <si>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</si>
  <si>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</si>
  <si>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</si>
  <si>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</si>
  <si>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</si>
  <si>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</si>
  <si>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</si>
  <si>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</si>
  <si>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</si>
  <si>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</si>
  <si>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</si>
  <si>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</si>
  <si>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</si>
  <si>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</si>
  <si>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</si>
  <si>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</si>
  <si>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</si>
  <si>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</si>
  <si>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</si>
  <si>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</si>
  <si>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</si>
  <si>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</si>
  <si>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</si>
  <si>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</si>
  <si>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</si>
  <si>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</si>
  <si>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</si>
  <si>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</si>
  <si>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</si>
  <si>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</si>
  <si>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</si>
  <si>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</si>
  <si>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</si>
  <si>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</si>
  <si>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</si>
  <si>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</si>
  <si>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</si>
  <si>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</si>
  <si>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</si>
  <si>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</si>
  <si>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</si>
  <si>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</si>
  <si>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</si>
  <si>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</si>
  <si>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</si>
  <si>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</si>
  <si>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</si>
  <si>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</si>
  <si>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</si>
  <si>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</si>
  <si>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</si>
  <si>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</si>
  <si>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</si>
  <si>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</si>
  <si>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</si>
  <si>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</si>
  <si>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</si>
  <si>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</si>
  <si>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</si>
  <si>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</si>
  <si>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</si>
  <si>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</si>
  <si>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</si>
  <si>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</si>
  <si>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</si>
  <si>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</si>
  <si>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</si>
  <si>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</si>
  <si>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</si>
  <si>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</si>
  <si>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</si>
  <si>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</si>
  <si>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</si>
  <si>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</si>
  <si>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</si>
  <si>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</si>
  <si>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</si>
  <si>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</si>
  <si>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</si>
  <si>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</si>
  <si>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</si>
  <si>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</si>
  <si>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</si>
  <si>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</si>
  <si>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</si>
  <si>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</si>
  <si>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</si>
  <si>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</si>
  <si>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</si>
  <si>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</si>
  <si>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</si>
  <si>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</si>
  <si>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</si>
  <si>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</si>
  <si>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</si>
  <si>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</si>
  <si>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</si>
  <si>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</si>
  <si>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</si>
  <si>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</si>
  <si>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</si>
  <si>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</si>
  <si>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</si>
  <si>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</si>
  <si>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</si>
  <si>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</si>
  <si>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</si>
  <si>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</si>
  <si>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</si>
  <si>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</si>
  <si>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</si>
  <si>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</si>
  <si>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</si>
  <si>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</si>
  <si>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</si>
  <si>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</si>
  <si>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</si>
  <si>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</si>
  <si>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</si>
  <si>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</si>
  <si>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</si>
  <si>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</si>
  <si>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</si>
  <si>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</si>
  <si>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</si>
  <si>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</si>
  <si>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</si>
  <si>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</si>
  <si>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</si>
  <si>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</si>
  <si>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</si>
  <si>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</si>
  <si>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</si>
  <si>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</si>
  <si>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</si>
  <si>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</si>
  <si>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</si>
  <si>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</si>
  <si>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</si>
  <si>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</si>
  <si>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</si>
  <si>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</si>
  <si>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</si>
  <si>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</si>
  <si>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</si>
  <si>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</si>
  <si>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</si>
  <si>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</si>
  <si>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</si>
  <si>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</si>
  <si>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</si>
  <si>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</si>
  <si>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</si>
  <si>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</si>
  <si>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</si>
  <si>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</si>
  <si>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</si>
  <si>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</si>
  <si>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</si>
  <si>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</si>
  <si>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</si>
  <si>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</si>
  <si>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</si>
  <si>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</si>
  <si>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</si>
  <si>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</si>
  <si>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</si>
  <si>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</si>
  <si>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</si>
  <si>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</si>
  <si>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</si>
  <si>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</si>
  <si>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</si>
  <si>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</si>
  <si>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</si>
  <si>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</si>
  <si>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</si>
  <si>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</si>
  <si>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</si>
  <si>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</si>
  <si>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</si>
  <si>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</si>
  <si>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</si>
  <si>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</si>
  <si>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</si>
  <si>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</si>
  <si>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</si>
  <si>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</si>
  <si>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</si>
  <si>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</si>
  <si>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</si>
  <si>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</si>
  <si>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</si>
  <si>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</si>
  <si>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</si>
  <si>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</si>
  <si>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</si>
  <si>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</si>
  <si>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</si>
  <si>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</si>
  <si>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</si>
  <si>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</si>
  <si>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</si>
  <si>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</si>
  <si>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</si>
  <si>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</si>
  <si>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</si>
  <si>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</si>
  <si>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</si>
  <si>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</si>
  <si>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</si>
  <si>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</si>
  <si>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</si>
  <si>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</si>
  <si>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</si>
  <si>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</si>
  <si>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</si>
  <si>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</si>
  <si>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</si>
  <si>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</si>
  <si>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</si>
  <si>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</si>
  <si>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</si>
  <si>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</si>
  <si>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</si>
  <si>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</si>
  <si>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</si>
  <si>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</si>
  <si>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</si>
  <si>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</si>
  <si>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</si>
  <si>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</si>
  <si>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</si>
  <si>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</si>
  <si>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</si>
  <si>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</si>
  <si>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</si>
  <si>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</si>
  <si>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</si>
  <si>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</si>
  <si>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</si>
  <si>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</si>
  <si>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</si>
  <si>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</si>
  <si>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</si>
  <si>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</si>
  <si>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</si>
  <si>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</si>
  <si>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</si>
  <si>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</si>
  <si>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</si>
  <si>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</si>
  <si>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</si>
  <si>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</si>
  <si>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</si>
  <si>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</si>
  <si>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</si>
  <si>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</si>
  <si>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</si>
  <si>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</si>
  <si>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</si>
  <si>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</si>
  <si>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</si>
  <si>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</si>
  <si>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</si>
  <si>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</si>
  <si>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</si>
  <si>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</si>
  <si>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</si>
  <si>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</si>
  <si>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</si>
  <si>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</si>
  <si>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</si>
  <si>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</si>
  <si>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</si>
  <si>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</si>
  <si>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</si>
  <si>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</si>
  <si>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</si>
  <si>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</si>
  <si>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</si>
  <si>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</si>
  <si>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</si>
  <si>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</si>
  <si>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</si>
  <si>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</si>
  <si>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</si>
  <si>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</si>
  <si>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</si>
  <si>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</si>
  <si>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</si>
  <si>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</si>
  <si>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</si>
  <si>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</si>
  <si>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</si>
  <si>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</si>
  <si>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</si>
  <si>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</si>
  <si>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</si>
  <si>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</si>
  <si>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</si>
  <si>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</si>
  <si>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</si>
  <si>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</si>
  <si>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</si>
  <si>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</si>
  <si>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</si>
  <si>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</si>
  <si>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</si>
  <si>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</si>
  <si>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</si>
  <si>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</si>
  <si>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</si>
  <si>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</si>
  <si>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</si>
  <si>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</si>
  <si>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</si>
  <si>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</si>
  <si>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</si>
  <si>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</si>
  <si>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</si>
  <si>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</si>
  <si>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</si>
  <si>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</si>
  <si>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</si>
  <si>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</si>
  <si>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</si>
  <si>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</si>
  <si>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</si>
  <si>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</si>
  <si>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</si>
  <si>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</si>
  <si>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</si>
  <si>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</si>
  <si>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</si>
  <si>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</si>
  <si>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</si>
  <si>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</si>
  <si>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</si>
  <si>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</si>
  <si>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</si>
  <si>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</si>
  <si>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</si>
  <si>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</si>
  <si>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</si>
  <si>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</si>
  <si>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</si>
  <si>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</si>
  <si>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</si>
  <si>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</si>
  <si>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</si>
  <si>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</si>
  <si>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</si>
  <si>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</si>
  <si>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</si>
  <si>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</si>
  <si>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</si>
  <si>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</si>
  <si>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</si>
  <si>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</si>
  <si>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</si>
  <si>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</si>
  <si>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</si>
  <si>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</si>
  <si>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</si>
  <si>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</si>
  <si>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</si>
  <si>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</si>
  <si>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</si>
  <si>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</si>
  <si>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</si>
  <si>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</si>
  <si>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</si>
  <si>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</si>
  <si>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</si>
  <si>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</si>
  <si>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</si>
  <si>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</si>
  <si>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</si>
  <si>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</si>
  <si>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</si>
  <si>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</si>
  <si>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</si>
  <si>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</si>
  <si>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</si>
  <si>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</si>
  <si>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</si>
  <si>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</si>
  <si>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</si>
  <si>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</si>
  <si>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</si>
  <si>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</si>
  <si>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</si>
  <si>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</si>
  <si>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</si>
  <si>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</si>
  <si>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</si>
  <si>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</si>
  <si>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</si>
  <si>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</si>
  <si>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</si>
  <si>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</si>
  <si>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</si>
  <si>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</si>
  <si>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</si>
  <si>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</si>
  <si>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</si>
  <si>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</si>
  <si>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</si>
  <si>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</si>
  <si>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</si>
  <si>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</si>
  <si>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</si>
  <si>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</si>
  <si>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</si>
  <si>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</si>
  <si>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</si>
  <si>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</si>
  <si>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</si>
  <si>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</si>
  <si>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</si>
  <si>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</si>
  <si>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</si>
  <si>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</si>
  <si>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</si>
  <si>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</si>
  <si>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</si>
  <si>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</si>
  <si>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</si>
  <si>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</si>
  <si>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</si>
  <si>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</si>
  <si>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</si>
  <si>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</si>
  <si>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</si>
  <si>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</si>
  <si>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</si>
  <si>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</si>
  <si>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</si>
  <si>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</si>
  <si>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</si>
  <si>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</si>
  <si>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</si>
  <si>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</si>
  <si>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</si>
  <si>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</si>
  <si>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</si>
  <si>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</si>
  <si>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</si>
  <si>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</si>
  <si>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</si>
  <si>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</si>
  <si>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</si>
  <si>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</si>
  <si>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</si>
  <si>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</si>
  <si>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</si>
  <si>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</si>
  <si>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</si>
  <si>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</si>
  <si>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</si>
  <si>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</si>
  <si>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</si>
  <si>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</si>
  <si>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</si>
  <si>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</si>
  <si>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</si>
  <si>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</si>
  <si>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</si>
  <si>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</si>
  <si>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</si>
  <si>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</si>
  <si>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</si>
  <si>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</si>
  <si>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</si>
  <si>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</si>
  <si>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</si>
  <si>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</si>
  <si>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</si>
  <si>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</si>
  <si>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</si>
  <si>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</si>
  <si>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</si>
  <si>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</si>
  <si>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</si>
  <si>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</si>
  <si>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</si>
  <si>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</si>
  <si>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</si>
  <si>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</si>
  <si>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</si>
  <si>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</si>
  <si>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</si>
  <si>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</si>
  <si>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</si>
  <si>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</si>
  <si>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</si>
  <si>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</si>
  <si>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</si>
  <si>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</si>
  <si>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</si>
  <si>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</si>
  <si>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</si>
  <si>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</si>
  <si>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</si>
  <si>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</si>
  <si>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</si>
  <si>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</si>
  <si>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</si>
  <si>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</si>
  <si>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</si>
  <si>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</si>
  <si>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</si>
  <si>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</si>
  <si>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</si>
  <si>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</si>
  <si>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</si>
  <si>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</si>
  <si>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</si>
  <si>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</si>
  <si>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</si>
  <si>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</si>
  <si>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</si>
  <si>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</si>
  <si>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</si>
  <si>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</si>
  <si>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</si>
  <si>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</si>
  <si>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</si>
  <si>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</si>
  <si>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</si>
  <si>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</si>
  <si>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</si>
  <si>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</si>
  <si>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</si>
  <si>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</si>
  <si>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</si>
  <si>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</si>
  <si>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</si>
  <si>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</si>
  <si>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</si>
  <si>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</si>
  <si>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</si>
  <si>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</si>
  <si>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</si>
  <si>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</si>
  <si>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</si>
  <si>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</si>
  <si>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</si>
  <si>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</si>
  <si>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</si>
  <si>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</si>
  <si>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</si>
  <si>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</si>
  <si>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</si>
  <si>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</si>
  <si>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</si>
  <si>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</si>
  <si>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</si>
  <si>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</si>
  <si>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</si>
  <si>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</si>
  <si>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</si>
  <si>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</si>
  <si>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</si>
  <si>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</si>
  <si>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</si>
  <si>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</si>
  <si>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</si>
  <si>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</si>
  <si>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</si>
  <si>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</si>
  <si>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</si>
  <si>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</si>
  <si>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</si>
  <si>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</si>
  <si>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</si>
  <si>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</si>
  <si>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</si>
  <si>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</si>
  <si>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</si>
  <si>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</si>
  <si>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</si>
  <si>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</si>
  <si>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</si>
  <si>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</si>
  <si>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</si>
  <si>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</si>
  <si>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</si>
  <si>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</si>
  <si>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</si>
  <si>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</si>
  <si>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</si>
  <si>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</si>
  <si>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</si>
  <si>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</si>
  <si>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</si>
  <si>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</si>
  <si>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</si>
  <si>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</si>
  <si>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</si>
  <si>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</si>
  <si>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</si>
  <si>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</si>
  <si>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</si>
  <si>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</si>
  <si>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</si>
  <si>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</si>
  <si>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</si>
  <si>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</si>
  <si>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</si>
  <si>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</si>
  <si>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</si>
  <si>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</si>
  <si>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</si>
  <si>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</si>
  <si>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</si>
  <si>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</si>
  <si>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</si>
  <si>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</si>
  <si>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</si>
  <si>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</si>
  <si>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</si>
  <si>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</si>
  <si>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</si>
  <si>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</si>
  <si>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</si>
  <si>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</si>
  <si>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</si>
  <si>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</si>
  <si>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</si>
  <si>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</si>
  <si>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</si>
  <si>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</si>
  <si>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</si>
  <si>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</si>
  <si>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</si>
  <si>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</si>
  <si>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</si>
  <si>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</si>
  <si>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</si>
  <si>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</si>
  <si>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</si>
  <si>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</si>
  <si>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</si>
  <si>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</si>
  <si>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</si>
  <si>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</si>
  <si>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</si>
  <si>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</si>
  <si>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</si>
  <si>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</si>
  <si>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</si>
  <si>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</si>
  <si>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</si>
  <si>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</si>
  <si>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</si>
  <si>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</si>
  <si>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</si>
  <si>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</si>
  <si>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</si>
  <si>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</si>
  <si>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</si>
  <si>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</si>
  <si>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</si>
  <si>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</si>
  <si>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</si>
  <si>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</si>
  <si>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</si>
  <si>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</si>
  <si>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</si>
  <si>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</si>
  <si>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</si>
  <si>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</si>
  <si>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</si>
  <si>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</si>
  <si>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</si>
  <si>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</si>
  <si>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</si>
  <si>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</si>
  <si>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</si>
  <si>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</si>
  <si>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</si>
  <si>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</si>
  <si>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</si>
  <si>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</si>
  <si>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</si>
  <si>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</si>
  <si>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</si>
  <si>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</si>
  <si>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</si>
  <si>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</si>
  <si>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</si>
  <si>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</si>
  <si>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</si>
  <si>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</si>
  <si>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</si>
  <si>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</si>
  <si>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</si>
  <si>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</si>
  <si>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</si>
  <si>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</si>
  <si>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</si>
  <si>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</si>
  <si>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</si>
  <si>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</si>
  <si>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</si>
  <si>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</si>
  <si>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</si>
  <si>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</si>
  <si>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</si>
  <si>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</si>
  <si>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</si>
  <si>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</si>
  <si>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</si>
  <si>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</si>
  <si>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</si>
  <si>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</si>
  <si>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</si>
  <si>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</si>
  <si>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</si>
  <si>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</si>
  <si>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</si>
  <si>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</si>
  <si>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</si>
  <si>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</si>
  <si>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</si>
  <si>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</si>
  <si>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</si>
  <si>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</si>
  <si>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</si>
  <si>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</si>
  <si>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</si>
  <si>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</si>
  <si>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</si>
  <si>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</si>
  <si>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</si>
  <si>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</si>
  <si>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</si>
  <si>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</si>
  <si>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</si>
  <si>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</si>
  <si>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</si>
  <si>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</si>
  <si>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</si>
  <si>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</si>
  <si>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</si>
  <si>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</si>
  <si>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</si>
  <si>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</si>
  <si>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</si>
  <si>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</si>
  <si>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</si>
  <si>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</si>
  <si>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</si>
  <si>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</si>
  <si>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</si>
  <si>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</si>
  <si>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</si>
  <si>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</si>
  <si>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</si>
  <si>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</si>
  <si>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</si>
  <si>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</si>
  <si>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</si>
  <si>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</si>
  <si>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</si>
  <si>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</si>
  <si>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</si>
  <si>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</si>
  <si>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</si>
  <si>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</si>
  <si>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</si>
  <si>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</si>
  <si>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</si>
  <si>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</si>
  <si>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</si>
  <si>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</si>
  <si>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</si>
  <si>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</si>
  <si>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</si>
  <si>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</si>
  <si>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</si>
  <si>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</si>
  <si>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</si>
  <si>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</si>
  <si>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</si>
  <si>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</si>
  <si>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</si>
  <si>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</si>
  <si>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</si>
  <si>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</si>
  <si>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</si>
  <si>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</si>
  <si>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</si>
  <si>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</si>
  <si>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</si>
  <si>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</si>
  <si>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</si>
  <si>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</si>
  <si>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</si>
  <si>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</si>
  <si>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</si>
  <si>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</si>
  <si>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</si>
  <si>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</si>
  <si>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</si>
  <si>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</si>
  <si>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</si>
  <si>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</si>
  <si>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</si>
  <si>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</si>
  <si>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</si>
  <si>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</si>
  <si>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</si>
  <si>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</si>
  <si>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</si>
  <si>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</si>
  <si>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</si>
  <si>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</si>
  <si>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</si>
  <si>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</si>
  <si>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</si>
  <si>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</si>
  <si>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</si>
  <si>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</si>
  <si>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</si>
  <si>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</si>
  <si>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</si>
  <si>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</si>
  <si>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</si>
  <si>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</si>
  <si>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</si>
  <si>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</si>
  <si>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</si>
  <si>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</si>
  <si>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</si>
  <si>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</si>
  <si>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</si>
  <si>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</si>
  <si>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</si>
  <si>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</si>
  <si>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</si>
  <si>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</si>
  <si>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</si>
  <si>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</si>
  <si>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</si>
  <si>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</si>
  <si>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</si>
  <si>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</si>
  <si>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</si>
  <si>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</si>
  <si>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</si>
  <si>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</si>
  <si>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</si>
  <si>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</si>
  <si>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</si>
  <si>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</si>
  <si>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</si>
  <si>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</si>
  <si>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</si>
  <si>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</si>
  <si>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</si>
  <si>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</si>
  <si>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</si>
  <si>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</si>
  <si>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</si>
  <si>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</si>
  <si>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</si>
  <si>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</si>
  <si>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</si>
  <si>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</si>
  <si>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</si>
  <si>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</si>
  <si>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</si>
  <si>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</si>
  <si>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</si>
  <si>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</si>
  <si>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</si>
  <si>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</si>
  <si>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</si>
  <si>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</si>
  <si>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</si>
  <si>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</si>
  <si>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</si>
  <si>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</si>
  <si>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</si>
  <si>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</si>
  <si>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</si>
  <si>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</si>
  <si>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</si>
  <si>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</si>
  <si>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</si>
  <si>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</si>
  <si>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</si>
  <si>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</si>
  <si>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</si>
  <si>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</si>
  <si>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</si>
  <si>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</si>
  <si>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</si>
  <si>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</si>
  <si>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</si>
  <si>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</si>
  <si>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</si>
  <si>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</si>
  <si>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</si>
  <si>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</si>
  <si>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</si>
  <si>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</si>
  <si>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</si>
  <si>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</si>
  <si>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</si>
  <si>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</si>
  <si>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</si>
  <si>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</si>
  <si>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</si>
  <si>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</si>
  <si>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</si>
  <si>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</si>
  <si>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</si>
  <si>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</si>
  <si>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</si>
  <si>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</si>
  <si>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</si>
  <si>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</si>
  <si>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</si>
  <si>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</si>
  <si>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</si>
  <si>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</si>
  <si>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</si>
  <si>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</si>
  <si>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</si>
  <si>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</si>
  <si>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</si>
  <si>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</si>
  <si>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</si>
  <si>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</si>
  <si>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</si>
  <si>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</si>
  <si>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</si>
  <si>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</si>
  <si>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</si>
  <si>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</si>
  <si>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</si>
  <si>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</si>
  <si>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</si>
  <si>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</si>
  <si>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</si>
  <si>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</si>
  <si>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</si>
  <si>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</si>
  <si>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</si>
  <si>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</si>
  <si>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</si>
  <si>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</si>
  <si>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</si>
  <si>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</si>
  <si>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</si>
  <si>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</si>
  <si>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</si>
  <si>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</si>
  <si>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</si>
  <si>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</si>
  <si>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</si>
  <si>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</si>
  <si>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</si>
  <si>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</si>
  <si>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</si>
  <si>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</si>
  <si>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</si>
  <si>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</si>
  <si>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</si>
  <si>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</si>
  <si>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</si>
  <si>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</si>
  <si>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</si>
  <si>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</si>
  <si>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</si>
  <si>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</si>
  <si>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</si>
  <si>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</si>
  <si>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</si>
  <si>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</si>
  <si>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</si>
  <si>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</si>
  <si>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</si>
  <si>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</si>
  <si>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</si>
  <si>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</si>
  <si>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</si>
  <si>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</si>
  <si>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</si>
  <si>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</si>
  <si>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</si>
  <si>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</si>
  <si>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</si>
  <si>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</si>
  <si>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</si>
  <si>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</si>
  <si>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</si>
  <si>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</si>
  <si>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</si>
  <si>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</si>
  <si>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</si>
  <si>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</si>
  <si>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</si>
  <si>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</si>
  <si>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</si>
  <si>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</si>
  <si>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</si>
  <si>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</si>
  <si>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</si>
  <si>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</si>
  <si>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</si>
  <si>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</si>
  <si>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</si>
  <si>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</si>
  <si>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</si>
  <si>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</si>
  <si>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</si>
  <si>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</si>
  <si>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</si>
  <si>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</si>
  <si>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</si>
  <si>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</si>
  <si>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</si>
  <si>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</si>
  <si>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</si>
  <si>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</si>
  <si>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</si>
  <si>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</si>
  <si>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</si>
  <si>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</si>
  <si>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</si>
  <si>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</si>
  <si>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</si>
  <si>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</si>
  <si>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</si>
  <si>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</si>
  <si>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</si>
  <si>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</si>
  <si>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</si>
  <si>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</si>
  <si>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</si>
  <si>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</si>
  <si>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</si>
  <si>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</si>
  <si>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</si>
  <si>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</si>
  <si>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</si>
  <si>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</si>
  <si>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</si>
  <si>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</si>
  <si>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</si>
  <si>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</si>
  <si>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</si>
  <si>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</si>
  <si>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</si>
  <si>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</si>
  <si>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</si>
  <si>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</si>
  <si>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</si>
  <si>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</si>
  <si>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</si>
  <si>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</si>
  <si>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</si>
  <si>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</si>
  <si>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</si>
  <si>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</si>
  <si>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</si>
  <si>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</si>
  <si>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</si>
  <si>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</si>
  <si>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</si>
  <si>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</si>
  <si>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</si>
  <si>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</si>
  <si>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</si>
  <si>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</si>
  <si>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</si>
  <si>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</si>
  <si>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</si>
  <si>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</si>
  <si>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</si>
  <si>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</si>
  <si>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</si>
  <si>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</si>
  <si>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</si>
  <si>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</si>
  <si>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</si>
  <si>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</si>
  <si>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</si>
  <si>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</si>
  <si>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</si>
  <si>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</si>
  <si>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</si>
  <si>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</si>
  <si>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</si>
  <si>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</si>
  <si>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</si>
  <si>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</si>
  <si>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</si>
  <si>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</si>
  <si>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</si>
  <si>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</si>
  <si>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</si>
  <si>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</si>
  <si>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</si>
  <si>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</si>
  <si>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</si>
  <si>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</si>
  <si>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</si>
  <si>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</si>
  <si>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</si>
  <si>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</si>
  <si>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</si>
  <si>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</si>
  <si>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</si>
  <si>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</si>
  <si>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</si>
  <si>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</si>
  <si>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</si>
  <si>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</si>
  <si>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</si>
  <si>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</si>
  <si>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</si>
  <si>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</si>
  <si>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</si>
  <si>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</si>
  <si>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</si>
  <si>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</si>
  <si>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</si>
  <si>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</si>
  <si>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</si>
  <si>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</si>
  <si>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</si>
  <si>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</si>
  <si>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</si>
  <si>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</si>
  <si>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</si>
  <si>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</si>
  <si>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</si>
  <si>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</si>
  <si>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</si>
  <si>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</si>
  <si>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</si>
  <si>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</si>
  <si>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</si>
  <si>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</si>
  <si>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</si>
  <si>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</si>
  <si>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</si>
  <si>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</si>
  <si>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</si>
  <si>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</si>
  <si>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</si>
  <si>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</si>
  <si>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</si>
  <si>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</si>
  <si>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</si>
  <si>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</si>
  <si>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</si>
  <si>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</si>
  <si>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</si>
  <si>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</si>
  <si>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</si>
  <si>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</si>
  <si>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</si>
  <si>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</si>
  <si>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</si>
  <si>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</si>
  <si>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</si>
  <si>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</si>
  <si>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</si>
  <si>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</si>
  <si>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</si>
  <si>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</si>
  <si>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</si>
  <si>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</si>
  <si>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</si>
  <si>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</si>
  <si>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</si>
  <si>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</si>
  <si>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</si>
  <si>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</si>
  <si>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</si>
  <si>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</si>
  <si>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</si>
  <si>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</si>
  <si>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</si>
  <si>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</si>
  <si>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</si>
  <si>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</si>
  <si>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</si>
  <si>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</si>
  <si>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</si>
  <si>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</si>
  <si>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</si>
  <si>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</si>
  <si>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</si>
  <si>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</si>
  <si>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</si>
  <si>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</si>
  <si>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</si>
  <si>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</si>
  <si>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</si>
  <si>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</si>
  <si>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</si>
  <si>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</si>
  <si>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</si>
  <si>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</si>
  <si>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</si>
  <si>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</si>
  <si>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</si>
  <si>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</si>
  <si>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</si>
  <si>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</si>
  <si>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</si>
  <si>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</si>
  <si>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</si>
  <si>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</si>
  <si>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</si>
  <si>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</si>
  <si>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</si>
  <si>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</si>
  <si>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</si>
  <si>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</si>
  <si>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</si>
  <si>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</si>
  <si>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</si>
  <si>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</si>
  <si>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</si>
  <si>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</si>
  <si>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</si>
  <si>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</si>
  <si>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</si>
  <si>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</si>
  <si>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</si>
  <si>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</si>
  <si>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</si>
  <si>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</si>
  <si>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</si>
  <si>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</si>
  <si>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</si>
  <si>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</si>
  <si>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</si>
  <si>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</si>
  <si>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</si>
  <si>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</si>
  <si>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</si>
  <si>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</si>
  <si>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</si>
  <si>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</si>
  <si>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</si>
  <si>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</si>
  <si>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</si>
  <si>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</si>
  <si>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</si>
  <si>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</si>
  <si>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</si>
  <si>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</si>
  <si>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</si>
  <si>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</si>
  <si>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</si>
  <si>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</si>
  <si>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</si>
  <si>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</si>
  <si>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</si>
  <si>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</si>
  <si>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</si>
  <si>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</si>
  <si>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</si>
  <si>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</si>
  <si>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</si>
  <si>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</si>
  <si>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</si>
  <si>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</si>
  <si>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</si>
  <si>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</si>
  <si>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</si>
  <si>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</si>
  <si>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</si>
  <si>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</si>
  <si>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</si>
  <si>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</si>
  <si>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</si>
  <si>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</si>
  <si>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</si>
  <si>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</si>
  <si>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</si>
  <si>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</si>
  <si>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</si>
  <si>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</si>
  <si>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</si>
  <si>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</si>
  <si>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</si>
  <si>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</si>
  <si>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</si>
  <si>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</si>
  <si>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</si>
  <si>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</si>
  <si>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</si>
  <si>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</si>
  <si>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</si>
  <si>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</si>
  <si>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</si>
  <si>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</si>
  <si>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</si>
  <si>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</si>
  <si>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</si>
  <si>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</si>
  <si>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</si>
  <si>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</si>
  <si>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</si>
  <si>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</si>
  <si>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</si>
  <si>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</si>
  <si>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</si>
  <si>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</si>
  <si>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</si>
  <si>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</si>
  <si>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</si>
  <si>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</si>
  <si>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</si>
  <si>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</si>
  <si>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</si>
  <si>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</si>
  <si>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</si>
  <si>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</si>
  <si>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</si>
  <si>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</si>
  <si>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</si>
  <si>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</si>
  <si>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</si>
  <si>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</si>
  <si>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</si>
  <si>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</si>
  <si>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</si>
  <si>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</si>
  <si>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</si>
  <si>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</si>
  <si>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</si>
  <si>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</si>
  <si>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</si>
  <si>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</si>
  <si>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</si>
  <si>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</si>
  <si>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</si>
  <si>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</si>
  <si>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</si>
  <si>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</si>
  <si>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</si>
  <si>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</si>
  <si>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</si>
  <si>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</si>
  <si>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</si>
  <si>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</si>
  <si>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</si>
  <si>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</si>
  <si>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</si>
  <si>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</si>
  <si>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</si>
  <si>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</si>
  <si>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</si>
  <si>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</si>
  <si>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</si>
  <si>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</si>
  <si>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</si>
  <si>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</si>
  <si>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</si>
  <si>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</si>
  <si>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</si>
  <si>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</si>
  <si>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</si>
  <si>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</si>
  <si>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</si>
  <si>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</si>
  <si>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</si>
  <si>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</si>
  <si>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</si>
  <si>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</si>
  <si>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</si>
  <si>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</si>
  <si>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</si>
  <si>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</si>
  <si>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</si>
  <si>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</si>
  <si>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</si>
  <si>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</si>
  <si>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</si>
  <si>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</si>
  <si>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</si>
  <si>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</si>
  <si>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</si>
  <si>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</si>
  <si>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</si>
  <si>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</si>
  <si>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</si>
  <si>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</si>
  <si>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</si>
  <si>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</si>
  <si>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</si>
  <si>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</si>
  <si>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</si>
  <si>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</si>
  <si>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</si>
  <si>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</si>
  <si>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</si>
  <si>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</si>
  <si>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</si>
  <si>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</si>
  <si>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</si>
  <si>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</si>
  <si>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</si>
  <si>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</si>
  <si>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</si>
  <si>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</si>
  <si>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</si>
  <si>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</si>
  <si>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</si>
  <si>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</si>
  <si>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</si>
  <si>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</si>
  <si>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</si>
  <si>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</si>
  <si>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</si>
  <si>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</si>
  <si>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</si>
  <si>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</si>
  <si>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</si>
  <si>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</si>
  <si>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</si>
  <si>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</si>
  <si>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</si>
  <si>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</si>
  <si>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</si>
  <si>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</si>
  <si>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</si>
  <si>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</si>
  <si>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</si>
  <si>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</si>
  <si>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</si>
  <si>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</si>
  <si>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</si>
  <si>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</si>
  <si>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</si>
  <si>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</si>
  <si>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</si>
  <si>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</si>
  <si>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</si>
  <si>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</si>
  <si>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</si>
  <si>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</si>
  <si>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</si>
  <si>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</si>
  <si>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</si>
  <si>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</si>
  <si>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</si>
  <si>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</si>
  <si>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</si>
  <si>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</si>
  <si>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</si>
  <si>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</si>
  <si>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</si>
  <si>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</si>
  <si>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</si>
  <si>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</si>
  <si>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</si>
  <si>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</si>
  <si>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</si>
  <si>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</si>
  <si>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</si>
  <si>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</si>
  <si>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</si>
  <si>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</si>
  <si>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</si>
  <si>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</si>
  <si>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</si>
  <si>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</si>
  <si>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</si>
  <si>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</si>
  <si>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</si>
  <si>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</si>
  <si>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</si>
  <si>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</si>
  <si>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</si>
  <si>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</si>
  <si>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</si>
  <si>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</si>
  <si>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</si>
  <si>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</si>
  <si>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</si>
  <si>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</si>
  <si>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</si>
  <si>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</si>
  <si>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</si>
  <si>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</si>
  <si>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</si>
  <si>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</si>
  <si>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</si>
  <si>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</si>
  <si>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</si>
  <si>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</si>
  <si>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</si>
  <si>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</si>
  <si>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</si>
  <si>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</si>
  <si>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</si>
  <si>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</si>
  <si>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</si>
  <si>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</si>
  <si>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</si>
  <si>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</si>
  <si>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</si>
  <si>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</si>
  <si>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</si>
  <si>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</si>
  <si>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</si>
  <si>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</si>
  <si>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</si>
  <si>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</si>
  <si>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</si>
  <si>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</si>
  <si>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</si>
  <si>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</si>
  <si>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</si>
  <si>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</si>
  <si>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</si>
  <si>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</si>
  <si>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</si>
  <si>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</si>
  <si>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</si>
  <si>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</si>
  <si>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</si>
  <si>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</si>
  <si>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</si>
  <si>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</si>
  <si>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</si>
  <si>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</si>
  <si>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</si>
  <si>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</si>
  <si>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</si>
  <si>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</si>
  <si>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</si>
  <si>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</si>
  <si>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</si>
  <si>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</si>
  <si>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</si>
  <si>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</si>
  <si>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</si>
  <si>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</si>
  <si>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</si>
  <si>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</si>
  <si>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</si>
  <si>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</si>
  <si>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</si>
  <si>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</si>
  <si>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</si>
  <si>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</si>
  <si>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</si>
  <si>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</si>
  <si>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</si>
  <si>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</si>
  <si>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</si>
  <si>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</si>
  <si>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</si>
  <si>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</si>
  <si>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</si>
  <si>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</si>
  <si>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</si>
  <si>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</si>
  <si>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</si>
  <si>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</si>
  <si>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</si>
  <si>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</si>
  <si>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</si>
  <si>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</si>
  <si>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</si>
  <si>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</si>
  <si>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</si>
  <si>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</si>
  <si>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</si>
  <si>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</si>
  <si>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</si>
  <si>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</si>
  <si>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</si>
  <si>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</si>
  <si>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</si>
  <si>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</si>
  <si>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</si>
  <si>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</si>
  <si>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</si>
  <si>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</si>
  <si>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</si>
  <si>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</si>
  <si>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</si>
  <si>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</si>
  <si>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</si>
  <si>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</si>
  <si>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</si>
  <si>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</si>
  <si>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</si>
  <si>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</si>
  <si>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</si>
  <si>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</si>
  <si>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</si>
  <si>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</si>
  <si>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</si>
  <si>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</si>
  <si>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</si>
  <si>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</si>
  <si>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</si>
  <si>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</si>
  <si>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</si>
  <si>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</si>
  <si>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</si>
  <si>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</si>
  <si>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</si>
  <si>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</si>
  <si>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</si>
  <si>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</si>
  <si>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</si>
  <si>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</si>
  <si>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</si>
  <si>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</si>
  <si>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</si>
  <si>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</si>
  <si>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</si>
  <si>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</si>
  <si>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</si>
  <si>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</si>
  <si>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</si>
  <si>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</si>
  <si>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</si>
  <si>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</si>
  <si>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</si>
  <si>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</si>
  <si>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</si>
  <si>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</si>
  <si>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</si>
  <si>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</si>
  <si>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</si>
  <si>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</si>
  <si>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</si>
  <si>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</si>
  <si>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</si>
  <si>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</si>
  <si>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</si>
  <si>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</si>
  <si>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</si>
  <si>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</si>
  <si>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</si>
  <si>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</si>
  <si>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</si>
  <si>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</si>
  <si>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</si>
  <si>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</si>
  <si>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</si>
  <si>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</si>
  <si>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</si>
  <si>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</si>
  <si>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</si>
  <si>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</si>
  <si>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</si>
  <si>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</si>
  <si>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</si>
  <si>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</si>
  <si>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</si>
  <si>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</si>
  <si>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</si>
  <si>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</si>
  <si>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</si>
  <si>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</si>
  <si>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</si>
  <si>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</si>
  <si>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</si>
  <si>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</si>
  <si>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</si>
  <si>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</si>
  <si>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</si>
  <si>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</si>
  <si>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</si>
  <si>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</si>
  <si>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</si>
  <si>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</si>
  <si>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</si>
  <si>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</si>
  <si>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</si>
  <si>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</si>
  <si>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</si>
  <si>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</si>
  <si>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</si>
  <si>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</si>
  <si>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</si>
  <si>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</si>
  <si>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</si>
  <si>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</si>
  <si>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</si>
  <si>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</si>
  <si>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</si>
  <si>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</si>
  <si>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</si>
  <si>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</si>
  <si>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</si>
  <si>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</si>
  <si>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</si>
  <si>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</si>
  <si>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</si>
  <si>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</si>
  <si>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</si>
  <si>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</si>
  <si>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</si>
  <si>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</si>
  <si>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</si>
  <si>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</si>
  <si>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</si>
  <si>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</si>
  <si>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</si>
  <si>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</si>
  <si>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</si>
  <si>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</si>
  <si>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</si>
  <si>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</si>
  <si>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</si>
  <si>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</si>
  <si>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</si>
  <si>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</si>
  <si>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</si>
  <si>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</si>
  <si>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</si>
  <si>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</si>
  <si>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</si>
  <si>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</si>
  <si>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</si>
  <si>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</si>
  <si>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</si>
  <si>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</si>
  <si>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</si>
  <si>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</si>
  <si>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</si>
  <si>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</si>
  <si>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</si>
  <si>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</si>
  <si>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</si>
  <si>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</si>
  <si>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</si>
  <si>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</si>
  <si>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</si>
  <si>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</si>
  <si>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</si>
  <si>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</si>
  <si>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</si>
  <si>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</si>
  <si>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</si>
  <si>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</si>
  <si>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</si>
  <si>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</si>
  <si>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</si>
  <si>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</si>
  <si>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</si>
  <si>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</si>
  <si>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</si>
  <si>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</si>
  <si>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</si>
  <si>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</si>
  <si>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</si>
  <si>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</si>
  <si>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</si>
  <si>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</si>
  <si>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</si>
  <si>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</si>
  <si>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</si>
  <si>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</si>
  <si>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</si>
  <si>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</si>
  <si>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</si>
  <si>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</si>
  <si>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</si>
  <si>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</si>
  <si>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</si>
  <si>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</si>
  <si>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</si>
  <si>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</si>
  <si>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</si>
  <si>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</si>
  <si>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</si>
  <si>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</si>
  <si>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</si>
  <si>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</si>
  <si>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</si>
  <si>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</si>
  <si>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</si>
  <si>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</si>
  <si>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</si>
  <si>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</si>
  <si>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</si>
  <si>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</si>
  <si>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</si>
  <si>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</si>
  <si>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</si>
  <si>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</si>
  <si>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</si>
  <si>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</si>
  <si>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</si>
  <si>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</si>
  <si>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</si>
  <si>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</si>
  <si>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</si>
  <si>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</si>
  <si>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</si>
  <si>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</si>
  <si>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</si>
  <si>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</si>
  <si>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</si>
  <si>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</si>
  <si>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</si>
  <si>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</si>
  <si>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</si>
  <si>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</si>
  <si>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</si>
  <si>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</si>
  <si>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</si>
  <si>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</si>
  <si>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</si>
  <si>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</si>
  <si>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</si>
  <si>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</si>
  <si>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</si>
  <si>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</si>
  <si>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</si>
  <si>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</si>
  <si>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</si>
  <si>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</si>
  <si>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</si>
  <si>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</si>
  <si>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</si>
  <si>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</si>
  <si>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</si>
  <si>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</si>
  <si>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</si>
  <si>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</si>
  <si>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</si>
  <si>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</si>
  <si>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</si>
  <si>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</si>
  <si>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</si>
  <si>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</si>
  <si>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</si>
  <si>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</si>
  <si>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</si>
  <si>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</si>
  <si>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</si>
  <si>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</si>
  <si>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</si>
  <si>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</si>
  <si>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</si>
  <si>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</si>
  <si>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</si>
  <si>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</si>
  <si>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</si>
  <si>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</si>
  <si>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</si>
  <si>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</si>
  <si>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</si>
  <si>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</si>
  <si>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</si>
  <si>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</si>
  <si>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</si>
  <si>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</si>
  <si>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</si>
  <si>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</si>
  <si>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</si>
  <si>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</si>
  <si>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</si>
  <si>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</si>
  <si>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</si>
  <si>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</si>
  <si>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</si>
  <si>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</si>
  <si>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</si>
  <si>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</si>
  <si>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</si>
  <si>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</si>
  <si>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</si>
  <si>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</si>
  <si>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</si>
  <si>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</si>
  <si>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</si>
  <si>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</si>
  <si>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</si>
  <si>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</si>
  <si>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</si>
  <si>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</si>
  <si>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</si>
  <si>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</si>
  <si>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</si>
  <si>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</si>
  <si>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</si>
  <si>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</si>
  <si>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</si>
  <si>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</si>
  <si>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</si>
  <si>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</si>
  <si>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</si>
  <si>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</si>
  <si>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</si>
  <si>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</si>
  <si>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</si>
  <si>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</si>
  <si>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</si>
  <si>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</si>
  <si>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</si>
  <si>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</si>
  <si>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</si>
  <si>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</si>
  <si>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</si>
  <si>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</si>
  <si>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</si>
  <si>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</si>
  <si>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</si>
  <si>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</si>
  <si>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</si>
  <si>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</si>
  <si>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</si>
  <si>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</si>
  <si>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</si>
  <si>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</si>
  <si>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</si>
  <si>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</si>
  <si>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</si>
  <si>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</si>
  <si>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</si>
  <si>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</si>
  <si>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</si>
  <si>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</si>
  <si>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</si>
  <si>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</si>
  <si>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</si>
  <si>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</si>
  <si>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</si>
  <si>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</si>
  <si>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</si>
  <si>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</si>
  <si>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</si>
  <si>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</si>
  <si>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</si>
  <si>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</si>
  <si>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</si>
  <si>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</si>
  <si>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</si>
  <si>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</si>
  <si>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</si>
  <si>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</si>
  <si>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</si>
  <si>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</si>
  <si>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</si>
  <si>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</si>
  <si>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</si>
  <si>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</si>
  <si>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</si>
  <si>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</si>
  <si>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</si>
  <si>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</si>
  <si>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</si>
  <si>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</si>
  <si>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</si>
  <si>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</si>
  <si>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</si>
  <si>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</si>
  <si>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</si>
  <si>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</si>
  <si>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</si>
  <si>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</si>
  <si>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</si>
  <si>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</si>
  <si>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</si>
  <si>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</si>
  <si>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</si>
  <si>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</si>
  <si>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</si>
  <si>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</si>
  <si>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</si>
  <si>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</si>
  <si>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</si>
  <si>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</si>
  <si>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</si>
  <si>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</si>
  <si>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</si>
  <si>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</si>
  <si>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</si>
  <si>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</si>
  <si>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</si>
  <si>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</si>
  <si>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</si>
  <si>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</si>
  <si>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</si>
  <si>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</si>
  <si>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</si>
  <si>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</si>
  <si>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</si>
  <si>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</si>
  <si>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</si>
  <si>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</si>
  <si>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</si>
  <si>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</si>
  <si>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</si>
  <si>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</si>
  <si>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</si>
  <si>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</si>
  <si>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</si>
  <si>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</si>
  <si>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</si>
  <si>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</si>
  <si>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</si>
  <si>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</si>
  <si>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</si>
  <si>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</si>
  <si>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</si>
  <si>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</si>
  <si>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</si>
  <si>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</si>
  <si>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</si>
  <si>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</si>
  <si>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</si>
  <si>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</si>
  <si>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</si>
  <si>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</si>
  <si>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</si>
  <si>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</si>
  <si>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</si>
  <si>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</si>
  <si>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</si>
  <si>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</si>
  <si>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</si>
  <si>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</si>
  <si>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</si>
  <si>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</si>
  <si>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</si>
  <si>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</si>
  <si>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</si>
  <si>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</si>
  <si>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</si>
  <si>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</si>
  <si>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</si>
  <si>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</si>
  <si>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</si>
  <si>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</si>
  <si>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</si>
  <si>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</si>
  <si>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</si>
  <si>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</si>
  <si>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</si>
  <si>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</si>
  <si>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</si>
  <si>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</si>
  <si>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</si>
  <si>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</si>
  <si>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</si>
  <si>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</si>
  <si>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</si>
  <si>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</si>
  <si>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</si>
  <si>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</si>
  <si>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</si>
  <si>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</si>
  <si>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</si>
  <si>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</si>
  <si>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</si>
  <si>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</si>
  <si>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</si>
  <si>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</si>
  <si>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</si>
  <si>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</si>
  <si>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</si>
  <si>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</si>
  <si>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</si>
  <si>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</si>
  <si>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</si>
  <si>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</si>
  <si>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</si>
  <si>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</si>
  <si>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</si>
  <si>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</si>
  <si>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</si>
  <si>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</si>
  <si>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</si>
  <si>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</si>
  <si>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</si>
  <si>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</si>
  <si>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</si>
  <si>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</si>
  <si>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</si>
  <si>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</si>
  <si>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</si>
  <si>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</si>
  <si>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</si>
  <si>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</si>
  <si>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</si>
  <si>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</si>
  <si>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</si>
  <si>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</si>
  <si>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</si>
  <si>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</si>
  <si>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</si>
  <si>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</si>
  <si>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</si>
  <si>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</si>
  <si>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</si>
  <si>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</si>
  <si>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</si>
  <si>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</si>
  <si>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</si>
  <si>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</si>
  <si>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</si>
  <si>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</si>
  <si>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</si>
  <si>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</si>
  <si>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</si>
  <si>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</si>
  <si>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</si>
  <si>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</si>
  <si>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</si>
  <si>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</si>
  <si>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</si>
  <si>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</si>
  <si>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</si>
  <si>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</si>
  <si>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</si>
  <si>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</si>
  <si>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</si>
  <si>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</si>
  <si>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</si>
  <si>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</si>
  <si>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</si>
  <si>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</si>
  <si>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</si>
  <si>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</si>
  <si>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</si>
  <si>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</si>
  <si>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</si>
  <si>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</si>
  <si>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</si>
  <si>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</si>
  <si>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</si>
  <si>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</si>
  <si>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</si>
  <si>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</si>
  <si>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</si>
  <si>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</si>
  <si>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</si>
  <si>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</si>
  <si>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</si>
  <si>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</si>
  <si>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</si>
  <si>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</si>
  <si>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</si>
  <si>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</si>
  <si>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</si>
  <si>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</si>
  <si>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</si>
  <si>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</si>
  <si>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</si>
  <si>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</si>
  <si>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</si>
  <si>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</si>
  <si>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</si>
  <si>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</si>
  <si>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</si>
  <si>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</si>
  <si>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</si>
  <si>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</si>
  <si>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</si>
  <si>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</si>
  <si>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</si>
  <si>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</si>
  <si>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</si>
  <si>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</si>
  <si>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</si>
  <si>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</si>
  <si>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</si>
  <si>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</si>
  <si>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</si>
  <si>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</si>
  <si>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</si>
  <si>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</si>
  <si>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</si>
  <si>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</si>
  <si>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</si>
  <si>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</si>
  <si>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</si>
  <si>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</si>
  <si>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</si>
  <si>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</si>
  <si>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</si>
  <si>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</si>
  <si>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</si>
  <si>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</si>
  <si>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</si>
  <si>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</si>
  <si>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</si>
  <si>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</si>
  <si>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</si>
  <si>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</si>
  <si>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</si>
  <si>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</si>
  <si>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</si>
  <si>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</si>
  <si>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</si>
  <si>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</si>
  <si>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</si>
  <si>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</si>
  <si>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</si>
  <si>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</si>
  <si>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</si>
  <si>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</si>
  <si>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</si>
  <si>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</si>
  <si>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</si>
  <si>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</si>
  <si>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</si>
  <si>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</si>
  <si>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</si>
  <si>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</si>
  <si>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</si>
  <si>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</si>
  <si>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</si>
  <si>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</si>
  <si>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</si>
  <si>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</si>
  <si>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</si>
  <si>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</si>
  <si>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</si>
  <si>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</si>
  <si>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</si>
  <si>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</si>
  <si>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</si>
  <si>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</si>
  <si>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</si>
  <si>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</si>
  <si>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</si>
  <si>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</si>
  <si>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</si>
  <si>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</si>
  <si>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</si>
  <si>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</si>
  <si>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</si>
  <si>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</si>
  <si>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</si>
  <si>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</si>
  <si>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</si>
  <si>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</si>
  <si>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</si>
  <si>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</si>
  <si>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</si>
  <si>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</si>
  <si>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</si>
  <si>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</si>
  <si>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</si>
  <si>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</si>
  <si>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</si>
  <si>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</si>
  <si>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</si>
  <si>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</si>
  <si>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</si>
  <si>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</si>
  <si>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</si>
  <si>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</si>
  <si>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</si>
  <si>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</si>
  <si>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</si>
  <si>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</si>
  <si>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</si>
  <si>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</si>
  <si>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</si>
  <si>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</si>
  <si>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</si>
  <si>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</si>
  <si>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</si>
  <si>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</si>
  <si>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</si>
  <si>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</si>
  <si>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</si>
  <si>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</si>
  <si>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</si>
  <si>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</si>
  <si>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</si>
  <si>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</si>
  <si>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</si>
  <si>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</si>
  <si>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</si>
  <si>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</si>
  <si>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</si>
  <si>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</si>
  <si>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</si>
  <si>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</si>
  <si>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</si>
  <si>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</si>
  <si>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</si>
  <si>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</si>
  <si>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</si>
  <si>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</si>
  <si>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</si>
  <si>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</si>
  <si>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</si>
  <si>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</si>
  <si>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</si>
  <si>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</si>
  <si>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</si>
  <si>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</si>
  <si>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</si>
  <si>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</si>
  <si>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</si>
  <si>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</si>
  <si>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</si>
  <si>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</si>
  <si>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</si>
  <si>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</si>
  <si>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</si>
  <si>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</si>
  <si>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</si>
  <si>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</si>
  <si>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</si>
  <si>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</si>
  <si>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</si>
  <si>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</si>
  <si>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</si>
  <si>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</si>
  <si>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</si>
  <si>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</si>
  <si>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</si>
  <si>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</si>
  <si>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</si>
  <si>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</si>
  <si>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</si>
  <si>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</si>
  <si>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</si>
  <si>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</si>
  <si>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</si>
  <si>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</si>
  <si>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</si>
  <si>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</si>
  <si>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</si>
  <si>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</si>
  <si>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</si>
  <si>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</si>
  <si>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</si>
  <si>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</si>
  <si>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</si>
  <si>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</si>
  <si>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</si>
  <si>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</si>
  <si>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</si>
  <si>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</si>
  <si>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</si>
  <si>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</si>
  <si>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</si>
  <si>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</si>
  <si>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</si>
  <si>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</si>
  <si>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</si>
  <si>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</si>
  <si>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</si>
  <si>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</si>
  <si>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</si>
  <si>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</si>
  <si>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</si>
  <si>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</si>
  <si>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</si>
  <si>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</si>
  <si>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</si>
  <si>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</si>
  <si>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</si>
  <si>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</si>
  <si>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</si>
  <si>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</si>
  <si>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</si>
  <si>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</si>
  <si>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</si>
  <si>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</si>
  <si>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</si>
  <si>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</si>
  <si>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</si>
  <si>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</si>
  <si>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</si>
  <si>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</si>
  <si>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</si>
  <si>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</si>
  <si>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</si>
  <si>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</si>
  <si>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</si>
  <si>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</si>
  <si>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</si>
  <si>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</si>
  <si>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</si>
  <si>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</si>
  <si>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</si>
  <si>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</si>
  <si>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</si>
  <si>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</si>
  <si>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</si>
  <si>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</si>
  <si>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</si>
  <si>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</si>
  <si>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</si>
  <si>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</si>
  <si>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</si>
  <si>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</si>
  <si>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</si>
  <si>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</si>
  <si>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</si>
  <si>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</si>
  <si>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</si>
  <si>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</si>
  <si>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</si>
  <si>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</si>
  <si>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</si>
  <si>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</si>
  <si>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</si>
  <si>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</si>
  <si>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</si>
  <si>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</si>
  <si>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</si>
  <si>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</si>
  <si>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</si>
  <si>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</si>
  <si>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</si>
  <si>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</si>
  <si>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</si>
  <si>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</si>
  <si>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</si>
  <si>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</si>
  <si>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</si>
  <si>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</si>
  <si>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</si>
  <si>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</si>
  <si>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</si>
  <si>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</si>
  <si>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</si>
  <si>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</si>
  <si>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</si>
  <si>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</si>
  <si>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</si>
  <si>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</si>
  <si>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</si>
  <si>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</si>
  <si>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</si>
  <si>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</si>
  <si>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</si>
  <si>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</si>
  <si>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</si>
  <si>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</si>
  <si>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</si>
  <si>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</si>
  <si>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</si>
  <si>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</si>
  <si>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</si>
  <si>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</si>
  <si>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</si>
  <si>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</si>
  <si>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</si>
  <si>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</si>
  <si>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</si>
  <si>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</si>
  <si>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</si>
  <si>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</si>
  <si>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</si>
  <si>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</si>
  <si>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</si>
  <si>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</si>
  <si>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</si>
  <si>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</si>
  <si>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</si>
  <si>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</si>
  <si>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</si>
  <si>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</si>
  <si>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</si>
  <si>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</si>
  <si>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</si>
  <si>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</si>
  <si>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</si>
  <si>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</si>
  <si>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</si>
  <si>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</si>
  <si>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</si>
  <si>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</si>
  <si>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</si>
  <si>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</si>
  <si>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</si>
  <si>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</si>
  <si>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</si>
  <si>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</si>
  <si>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</si>
  <si>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</si>
  <si>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</si>
  <si>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</si>
  <si>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</si>
  <si>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</si>
  <si>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</si>
  <si>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</si>
  <si>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</si>
  <si>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</si>
  <si>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</si>
  <si>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</si>
  <si>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</si>
  <si>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</si>
  <si>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</si>
  <si>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</si>
  <si>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</si>
  <si>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</si>
  <si>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</si>
  <si>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</si>
  <si>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</si>
  <si>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</si>
  <si>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</si>
  <si>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</si>
  <si>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</si>
  <si>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</si>
  <si>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</si>
  <si>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</si>
  <si>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</si>
  <si>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</si>
  <si>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</si>
  <si>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</si>
  <si>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</si>
  <si>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</si>
  <si>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</si>
  <si>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</si>
  <si>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</si>
  <si>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</si>
  <si>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</si>
  <si>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</si>
  <si>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</si>
  <si>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</si>
  <si>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</si>
  <si>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</si>
  <si>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</si>
  <si>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</si>
  <si>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</si>
  <si>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</si>
  <si>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</si>
  <si>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</si>
  <si>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</si>
  <si>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</si>
  <si>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</si>
  <si>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</si>
  <si>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</si>
  <si>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</si>
  <si>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</si>
  <si>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</si>
  <si>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</si>
  <si>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</si>
  <si>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</si>
  <si>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</si>
  <si>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</si>
  <si>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</si>
  <si>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</si>
  <si>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</si>
  <si>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</si>
  <si>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</si>
  <si>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</si>
  <si>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</si>
  <si>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</si>
  <si>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</si>
  <si>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</si>
  <si>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</si>
  <si>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</si>
  <si>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</si>
  <si>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</si>
  <si>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</si>
  <si>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</si>
  <si>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</si>
  <si>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</si>
  <si>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</si>
  <si>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</si>
  <si>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</si>
  <si>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</si>
  <si>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</si>
  <si>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</si>
  <si>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</si>
  <si>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</si>
  <si>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</si>
  <si>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</si>
  <si>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</si>
  <si>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</si>
  <si>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</si>
  <si>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</si>
  <si>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</si>
  <si>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</si>
  <si>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</si>
  <si>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</si>
  <si>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</si>
  <si>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</si>
  <si>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</si>
  <si>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</si>
  <si>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</si>
  <si>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</si>
  <si>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</si>
  <si>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</si>
  <si>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</si>
  <si>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</si>
  <si>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</si>
  <si>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</si>
  <si>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</si>
  <si>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</si>
  <si>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</si>
  <si>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</si>
  <si>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</si>
  <si>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</si>
  <si>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</si>
  <si>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</si>
  <si>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</si>
  <si>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</si>
  <si>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</si>
  <si>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</si>
  <si>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</si>
  <si>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</si>
  <si>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</si>
  <si>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</si>
  <si>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</si>
  <si>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</si>
  <si>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</si>
  <si>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</si>
  <si>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</si>
  <si>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</si>
  <si>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</si>
  <si>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</si>
  <si>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</si>
  <si>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</si>
  <si>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</si>
  <si>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</si>
  <si>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</si>
  <si>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</si>
  <si>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</si>
  <si>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</si>
  <si>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</si>
  <si>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</si>
  <si>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</si>
  <si>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</si>
  <si>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</si>
  <si>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</si>
  <si>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</si>
  <si>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</si>
  <si>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</si>
  <si>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</si>
  <si>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</si>
  <si>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</si>
  <si>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</si>
  <si>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</si>
  <si>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</si>
  <si>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</si>
  <si>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</si>
  <si>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</si>
  <si>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</si>
  <si>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</si>
  <si>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</si>
  <si>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</si>
  <si>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</si>
  <si>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</si>
  <si>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</si>
  <si>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</si>
  <si>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</si>
  <si>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</si>
  <si>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</si>
  <si>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</si>
  <si>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</si>
  <si>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</si>
  <si>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</si>
  <si>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</si>
  <si>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</si>
  <si>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</si>
  <si>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</si>
  <si>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</si>
  <si>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</si>
  <si>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</si>
  <si>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</si>
  <si>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</si>
  <si>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</si>
  <si>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</si>
  <si>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</si>
  <si>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</si>
  <si>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</si>
  <si>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</si>
  <si>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</si>
  <si>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</si>
  <si>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</si>
  <si>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</si>
  <si>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</si>
  <si>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</si>
  <si>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</si>
  <si>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</si>
  <si>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</si>
  <si>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</si>
  <si>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</si>
  <si>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</si>
  <si>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</si>
  <si>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</si>
  <si>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</si>
  <si>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</si>
  <si>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</si>
  <si>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</si>
  <si>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</si>
  <si>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</si>
  <si>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</si>
  <si>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</si>
  <si>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</si>
  <si>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</si>
  <si>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</si>
  <si>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</si>
  <si>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</si>
  <si>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</si>
  <si>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</si>
  <si>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</si>
  <si>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</si>
  <si>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</si>
  <si>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</si>
  <si>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</si>
  <si>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</si>
  <si>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</si>
  <si>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</si>
  <si>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</si>
  <si>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</si>
  <si>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</si>
  <si>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</si>
  <si>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</si>
  <si>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</si>
  <si>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</si>
  <si>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</si>
  <si>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</si>
  <si>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</si>
  <si>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</si>
  <si>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</si>
  <si>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</si>
  <si>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</si>
  <si>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</si>
  <si>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</si>
  <si>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</si>
  <si>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</si>
  <si>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</si>
  <si>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</si>
  <si>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</si>
  <si>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</si>
  <si>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</si>
  <si>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</si>
  <si>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</si>
  <si>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</si>
  <si>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</si>
  <si>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</si>
  <si>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</si>
  <si>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</si>
  <si>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</si>
  <si>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</si>
  <si>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</si>
  <si>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</si>
  <si>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</si>
  <si>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</si>
  <si>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</si>
  <si>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</si>
  <si>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</si>
  <si>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</si>
  <si>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</si>
  <si>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</si>
  <si>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</si>
  <si>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</si>
  <si>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</si>
  <si>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</si>
  <si>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</si>
  <si>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</si>
  <si>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</si>
  <si>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</si>
  <si>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</si>
  <si>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</si>
  <si>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</si>
  <si>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</si>
  <si>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</si>
  <si>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</si>
  <si>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</si>
  <si>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</si>
  <si>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</si>
  <si>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</si>
  <si>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</si>
  <si>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</si>
  <si>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</si>
  <si>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</si>
  <si>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</si>
  <si>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</si>
  <si>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</si>
  <si>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</si>
  <si>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</si>
  <si>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</si>
  <si>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</si>
  <si>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</si>
  <si>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</si>
  <si>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</si>
  <si>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</si>
  <si>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</si>
  <si>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</si>
  <si>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</si>
  <si>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</si>
  <si>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</si>
  <si>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</si>
  <si>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</si>
  <si>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</si>
  <si>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</si>
  <si>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</si>
  <si>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</si>
  <si>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</si>
  <si>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</si>
  <si>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</si>
  <si>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</si>
  <si>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</si>
  <si>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</si>
  <si>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</si>
  <si>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</si>
  <si>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</si>
  <si>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</si>
  <si>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</si>
  <si>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</si>
  <si>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</si>
  <si>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</si>
  <si>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</si>
  <si>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</si>
  <si>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</si>
  <si>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</si>
  <si>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</si>
  <si>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</si>
  <si>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</si>
  <si>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</si>
  <si>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</si>
  <si>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</si>
  <si>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</si>
  <si>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</si>
  <si>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</si>
  <si>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</si>
  <si>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</si>
  <si>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</si>
  <si>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</si>
  <si>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</si>
  <si>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</si>
  <si>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</si>
  <si>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</si>
  <si>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</si>
  <si>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</si>
  <si>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</si>
  <si>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</si>
  <si>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</si>
  <si>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</si>
  <si>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</si>
  <si>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</si>
  <si>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</si>
  <si>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</si>
  <si>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</si>
  <si>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</si>
  <si>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</si>
  <si>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</si>
  <si>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</si>
  <si>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</si>
  <si>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</si>
  <si>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</si>
  <si>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</si>
  <si>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</si>
  <si>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</si>
  <si>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</si>
  <si>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</si>
  <si>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</si>
  <si>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</si>
  <si>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</si>
  <si>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</si>
  <si>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</si>
  <si>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</si>
  <si>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</si>
  <si>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</si>
  <si>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</si>
  <si>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</si>
  <si>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</si>
  <si>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</si>
  <si>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</si>
  <si>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</si>
  <si>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</si>
  <si>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</si>
  <si>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</si>
  <si>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</si>
  <si>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</si>
  <si>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</si>
  <si>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</si>
  <si>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</si>
  <si>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</si>
  <si>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</si>
  <si>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</si>
  <si>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</si>
  <si>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</si>
  <si>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</si>
  <si>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</si>
  <si>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</si>
  <si>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</si>
  <si>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</si>
  <si>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</si>
  <si>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</si>
  <si>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</si>
  <si>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</si>
  <si>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</si>
  <si>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</si>
  <si>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</si>
  <si>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</si>
  <si>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</si>
  <si>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</si>
  <si>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</si>
  <si>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</si>
  <si>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</si>
  <si>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</si>
  <si>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</si>
  <si>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</si>
  <si>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</si>
  <si>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</si>
  <si>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</si>
  <si>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</si>
  <si>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</si>
  <si>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</si>
  <si>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</si>
  <si>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</si>
  <si>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</si>
  <si>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</si>
  <si>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</si>
  <si>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</si>
  <si>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</si>
  <si>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</si>
  <si>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</si>
  <si>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</si>
  <si>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</si>
  <si>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</si>
  <si>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</si>
  <si>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</si>
  <si>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</si>
  <si>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</si>
  <si>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</si>
  <si>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</si>
  <si>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</si>
  <si>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</si>
  <si>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</si>
  <si>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</si>
  <si>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</si>
  <si>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</si>
  <si>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</si>
  <si>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</si>
  <si>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</si>
  <si>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</si>
  <si>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</si>
  <si>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</si>
  <si>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</si>
  <si>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</si>
  <si>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</si>
  <si>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</si>
  <si>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</si>
  <si>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</si>
  <si>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</si>
  <si>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</si>
  <si>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</si>
  <si>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</si>
  <si>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</si>
  <si>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</si>
  <si>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</si>
  <si>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</si>
  <si>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</si>
  <si>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</si>
  <si>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</si>
  <si>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</si>
  <si>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</si>
  <si>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</si>
  <si>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</si>
  <si>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</si>
  <si>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</si>
  <si>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</si>
  <si>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</si>
  <si>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</si>
  <si>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</si>
  <si>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</si>
  <si>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</si>
  <si>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</si>
  <si>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</si>
  <si>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</si>
  <si>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</si>
  <si>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</si>
  <si>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</si>
  <si>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</si>
  <si>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</si>
  <si>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</si>
  <si>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</si>
  <si>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</si>
  <si>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</si>
  <si>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</si>
  <si>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</si>
  <si>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</si>
  <si>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</si>
  <si>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</si>
  <si>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</si>
  <si>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</si>
  <si>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</si>
  <si>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</si>
  <si>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</si>
  <si>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</si>
  <si>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</si>
  <si>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</si>
  <si>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</si>
  <si>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</si>
  <si>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</si>
  <si>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</si>
  <si>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</si>
  <si>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</si>
  <si>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</si>
  <si>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</si>
  <si>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</si>
  <si>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</si>
  <si>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</si>
  <si>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</si>
  <si>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</si>
  <si>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</si>
  <si>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</si>
  <si>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</si>
  <si>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</si>
  <si>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</si>
  <si>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</si>
  <si>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</si>
  <si>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</si>
  <si>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</si>
  <si>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</si>
  <si>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</si>
  <si>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</si>
  <si>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</si>
  <si>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</si>
  <si>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</si>
  <si>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</si>
  <si>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</si>
  <si>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</si>
  <si>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</si>
  <si>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</si>
  <si>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</si>
  <si>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</si>
  <si>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</si>
  <si>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</si>
  <si>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</si>
  <si>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</si>
  <si>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</si>
  <si>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</si>
  <si>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</si>
  <si>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</si>
  <si>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</si>
  <si>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</si>
  <si>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</si>
  <si>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</si>
  <si>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</si>
  <si>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</si>
  <si>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</si>
  <si>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</si>
  <si>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</si>
  <si>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</si>
  <si>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</si>
  <si>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</si>
  <si>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</si>
  <si>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</si>
  <si>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</si>
  <si>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</si>
  <si>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</si>
  <si>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</si>
  <si>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</si>
  <si>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</si>
  <si>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</si>
  <si>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</si>
  <si>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</si>
  <si>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</si>
  <si>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</si>
  <si>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</si>
  <si>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</si>
  <si>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</si>
  <si>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</si>
  <si>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</si>
  <si>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</si>
  <si>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</si>
  <si>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</si>
  <si>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</si>
  <si>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</si>
  <si>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</si>
  <si>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</si>
  <si>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</si>
  <si>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</si>
  <si>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</si>
  <si>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</si>
  <si>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</si>
  <si>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</si>
  <si>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</si>
  <si>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</si>
  <si>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</si>
  <si>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</si>
  <si>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</si>
  <si>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</si>
  <si>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</si>
  <si>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</si>
  <si>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</si>
  <si>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</si>
  <si>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</si>
  <si>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</si>
  <si>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</si>
  <si>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</si>
  <si>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</si>
  <si>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</si>
  <si>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</si>
  <si>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</si>
  <si>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</si>
  <si>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</si>
  <si>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</si>
  <si>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</si>
  <si>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</si>
  <si>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</si>
  <si>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</si>
  <si>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</si>
  <si>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</si>
  <si>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</si>
  <si>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</si>
  <si>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</si>
  <si>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</si>
  <si>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</si>
  <si>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</si>
  <si>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</si>
  <si>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</si>
  <si>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</si>
  <si>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</si>
  <si>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</si>
  <si>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</si>
  <si>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</si>
  <si>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</si>
  <si>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</si>
  <si>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</si>
  <si>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</si>
  <si>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</si>
  <si>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</si>
  <si>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</si>
  <si>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</si>
  <si>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</si>
  <si>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</si>
  <si>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</si>
  <si>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</si>
  <si>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</si>
  <si>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</si>
  <si>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</si>
  <si>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</si>
  <si>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</si>
  <si>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</si>
  <si>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</si>
  <si>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</si>
  <si>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</si>
  <si>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</si>
  <si>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</si>
  <si>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</si>
  <si>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</si>
  <si>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</si>
  <si>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</si>
  <si>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</si>
  <si>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</si>
  <si>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</si>
  <si>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</si>
  <si>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</si>
  <si>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</si>
  <si>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</si>
  <si>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</si>
  <si>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</si>
  <si>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</si>
  <si>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</si>
  <si>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</si>
  <si>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</si>
  <si>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</si>
  <si>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</si>
  <si>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</si>
  <si>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</si>
  <si>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</si>
  <si>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</si>
  <si>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</si>
  <si>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</si>
  <si>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</si>
  <si>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</si>
  <si>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</si>
  <si>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</si>
  <si>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</si>
  <si>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</si>
  <si>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</si>
  <si>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</si>
  <si>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</si>
  <si>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</si>
  <si>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</si>
  <si>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</si>
  <si>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</si>
  <si>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</si>
  <si>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</si>
  <si>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</si>
  <si>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</si>
  <si>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</si>
  <si>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</si>
  <si>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</si>
  <si>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</si>
  <si>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</si>
  <si>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</si>
  <si>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</si>
  <si>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</si>
  <si>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</si>
  <si>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</si>
  <si>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</si>
  <si>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</si>
  <si>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</si>
  <si>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</si>
  <si>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</si>
  <si>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</si>
  <si>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</si>
  <si>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</si>
  <si>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</si>
  <si>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</si>
  <si>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</si>
  <si>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</si>
  <si>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</si>
  <si>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</si>
  <si>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</si>
  <si>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</si>
  <si>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</si>
  <si>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</si>
  <si>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</si>
  <si>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</si>
  <si>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</si>
  <si>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</si>
  <si>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</si>
  <si>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</si>
  <si>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</si>
  <si>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</si>
  <si>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</si>
  <si>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</si>
  <si>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</si>
  <si>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</si>
  <si>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</si>
  <si>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</si>
  <si>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</si>
  <si>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</si>
  <si>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</si>
  <si>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</si>
  <si>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</si>
  <si>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</si>
  <si>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</si>
  <si>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</si>
  <si>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</si>
  <si>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</si>
  <si>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</si>
  <si>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</si>
  <si>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</si>
  <si>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</si>
  <si>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</si>
  <si>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</si>
  <si>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</si>
  <si>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</si>
  <si>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</si>
  <si>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</si>
  <si>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</si>
  <si>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</si>
  <si>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</si>
  <si>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</si>
  <si>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</si>
  <si>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</si>
  <si>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</si>
  <si>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</si>
  <si>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</si>
  <si>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</si>
  <si>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</si>
  <si>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</si>
  <si>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</si>
  <si>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</si>
  <si>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</si>
  <si>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</si>
  <si>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</si>
  <si>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</si>
  <si>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</si>
  <si>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</si>
  <si>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</si>
  <si>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</si>
  <si>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</si>
  <si>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</si>
  <si>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</si>
  <si>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</si>
  <si>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</si>
  <si>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</si>
  <si>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</si>
  <si>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</si>
  <si>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</si>
  <si>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</si>
  <si>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</si>
  <si>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</si>
  <si>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</si>
  <si>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</si>
  <si>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</si>
  <si>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</si>
  <si>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</si>
  <si>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</si>
  <si>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</si>
  <si>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</si>
  <si>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</si>
  <si>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</si>
  <si>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</si>
  <si>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</si>
  <si>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</si>
  <si>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</si>
  <si>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</si>
  <si>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</si>
  <si>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</si>
  <si>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</si>
  <si>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</si>
  <si>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</si>
  <si>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</si>
  <si>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</si>
  <si>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</si>
  <si>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</si>
  <si>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</si>
  <si>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</si>
  <si>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</si>
  <si>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</si>
  <si>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</si>
  <si>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</si>
  <si>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</si>
  <si>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</si>
  <si>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</si>
  <si>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</si>
  <si>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</si>
  <si>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</si>
  <si>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</si>
  <si>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</si>
  <si>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</si>
  <si>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</si>
  <si>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</si>
  <si>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</si>
  <si>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</si>
  <si>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</si>
  <si>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</si>
  <si>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</si>
  <si>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</si>
  <si>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</si>
  <si>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</si>
  <si>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</si>
  <si>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</si>
  <si>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</si>
  <si>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</si>
  <si>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</si>
  <si>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</si>
  <si>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</si>
  <si>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</si>
  <si>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</si>
  <si>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</si>
  <si>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</si>
  <si>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</si>
  <si>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</si>
  <si>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</si>
  <si>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</si>
  <si>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</si>
  <si>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</si>
  <si>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</si>
  <si>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</si>
  <si>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</si>
  <si>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</si>
  <si>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</si>
  <si>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</si>
  <si>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</si>
  <si>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</si>
  <si>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</si>
  <si>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</si>
  <si>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</si>
  <si>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</si>
  <si>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</si>
  <si>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</si>
  <si>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</si>
  <si>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</si>
  <si>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</si>
  <si>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</si>
  <si>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</si>
  <si>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</si>
  <si>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</si>
  <si>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</si>
  <si>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</si>
  <si>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</si>
  <si>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</si>
  <si>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</si>
  <si>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</si>
  <si>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</si>
  <si>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</si>
  <si>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</si>
  <si>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</si>
  <si>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</si>
  <si>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</si>
  <si>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</si>
  <si>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</si>
  <si>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</si>
  <si>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</si>
  <si>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</si>
  <si>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</si>
  <si>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</si>
  <si>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</si>
  <si>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</si>
  <si>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</si>
  <si>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</si>
  <si>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</si>
  <si>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</si>
  <si>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</si>
  <si>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</si>
  <si>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</si>
  <si>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</si>
  <si>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</si>
  <si>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</si>
  <si>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</si>
  <si>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</si>
  <si>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</si>
  <si>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</si>
  <si>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</si>
  <si>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</si>
  <si>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</si>
  <si>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</si>
  <si>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</si>
  <si>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</si>
  <si>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</si>
  <si>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</si>
  <si>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</si>
  <si>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</si>
  <si>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</si>
  <si>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</si>
  <si>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</si>
  <si>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</si>
  <si>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</si>
  <si>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</si>
  <si>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</si>
  <si>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</si>
  <si>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</si>
  <si>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</si>
  <si>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</si>
  <si>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</si>
  <si>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</si>
  <si>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</si>
  <si>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</si>
  <si>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</si>
  <si>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</si>
  <si>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</si>
  <si>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</si>
  <si>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</si>
  <si>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</si>
  <si>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</si>
  <si>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</si>
  <si>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</si>
  <si>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</si>
  <si>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</si>
  <si>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</si>
  <si>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</si>
  <si>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</si>
  <si>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</si>
  <si>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</si>
  <si>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</si>
  <si>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</si>
  <si>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</si>
  <si>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</si>
  <si>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</si>
  <si>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</si>
  <si>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</si>
  <si>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</si>
  <si>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</si>
  <si>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</si>
  <si>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</si>
  <si>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</si>
  <si>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</si>
  <si>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</si>
  <si>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</si>
  <si>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</si>
  <si>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</si>
  <si>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</si>
  <si>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</si>
  <si>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</si>
  <si>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</si>
  <si>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</si>
  <si>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</si>
  <si>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</si>
  <si>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</si>
  <si>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</si>
  <si>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</si>
  <si>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</si>
  <si>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</si>
  <si>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</si>
  <si>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</si>
  <si>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</si>
  <si>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</si>
  <si>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</si>
  <si>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</si>
  <si>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</si>
  <si>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</si>
  <si>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</si>
  <si>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</si>
  <si>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</si>
  <si>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</si>
  <si>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</si>
  <si>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</si>
  <si>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</si>
  <si>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</si>
  <si>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</si>
  <si>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</si>
  <si>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</si>
  <si>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</si>
  <si>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</si>
  <si>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</si>
  <si>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</si>
  <si>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</si>
  <si>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</si>
  <si>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</si>
  <si>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</si>
  <si>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</si>
  <si>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</si>
  <si>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</si>
  <si>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</si>
  <si>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</si>
  <si>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</si>
  <si>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</si>
  <si>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</si>
  <si>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</si>
  <si>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</si>
  <si>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</si>
  <si>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</si>
  <si>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</si>
  <si>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</si>
  <si>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</si>
  <si>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</si>
  <si>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</si>
  <si>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</si>
  <si>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</si>
  <si>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</si>
  <si>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</si>
  <si>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</si>
  <si>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</si>
  <si>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</si>
  <si>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</si>
  <si>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</si>
  <si>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</si>
  <si>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</si>
  <si>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</si>
  <si>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</si>
  <si>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</si>
  <si>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</si>
  <si>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</si>
  <si>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</si>
  <si>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</si>
  <si>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</si>
  <si>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</si>
  <si>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</si>
  <si>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</si>
  <si>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</si>
  <si>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</si>
  <si>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</si>
  <si>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</si>
  <si>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</si>
  <si>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</si>
  <si>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</si>
  <si>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</si>
  <si>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</si>
  <si>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</si>
  <si>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</si>
  <si>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</si>
  <si>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</si>
  <si>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</si>
  <si>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</si>
  <si>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</si>
  <si>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</si>
  <si>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</si>
  <si>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</si>
  <si>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</si>
  <si>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</si>
  <si>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</si>
  <si>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</si>
  <si>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</si>
  <si>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</si>
  <si>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</si>
  <si>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</si>
  <si>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</si>
  <si>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</si>
  <si>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</si>
  <si>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</si>
  <si>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</si>
  <si>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</si>
  <si>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</si>
  <si>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</si>
  <si>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</si>
  <si>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</si>
  <si>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</si>
  <si>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</si>
  <si>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</si>
  <si>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</si>
  <si>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</si>
  <si>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</si>
  <si>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</si>
  <si>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</si>
  <si>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</si>
  <si>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</si>
  <si>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</si>
  <si>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</si>
  <si>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</si>
  <si>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</si>
  <si>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</si>
  <si>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</si>
  <si>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</si>
  <si>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</si>
  <si>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</si>
  <si>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</si>
  <si>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</si>
  <si>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</si>
  <si>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</si>
  <si>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</si>
  <si>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</si>
  <si>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</si>
  <si>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</si>
  <si>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</si>
  <si>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</si>
  <si>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</si>
  <si>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</si>
  <si>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</si>
  <si>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</si>
  <si>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</si>
  <si>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</si>
  <si>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</si>
  <si>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</si>
  <si>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</si>
  <si>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</si>
  <si>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</si>
  <si>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</si>
  <si>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</si>
  <si>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</si>
  <si>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</si>
  <si>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</si>
  <si>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</si>
  <si>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</si>
  <si>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</si>
  <si>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</si>
  <si>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</si>
  <si>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</si>
  <si>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</si>
  <si>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</si>
  <si>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</si>
  <si>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</si>
  <si>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</si>
  <si>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</si>
  <si>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</si>
  <si>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</si>
  <si>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</si>
  <si>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</si>
  <si>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</si>
  <si>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</si>
  <si>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</si>
  <si>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</si>
  <si>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</si>
  <si>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</si>
  <si>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</si>
  <si>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</si>
  <si>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</si>
  <si>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</si>
  <si>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</si>
  <si>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</si>
  <si>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</si>
  <si>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</si>
  <si>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</si>
  <si>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</si>
  <si>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</si>
  <si>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</si>
  <si>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</si>
  <si>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</si>
  <si>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</si>
  <si>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</si>
  <si>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</si>
  <si>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</si>
  <si>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</si>
  <si>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</si>
  <si>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</si>
  <si>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</si>
  <si>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</si>
  <si>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</si>
  <si>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</si>
  <si>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</si>
  <si>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</si>
  <si>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</si>
  <si>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</si>
  <si>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</si>
  <si>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</si>
  <si>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</si>
  <si>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</si>
  <si>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</si>
  <si>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</si>
  <si>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</si>
  <si>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</si>
  <si>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</si>
  <si>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</si>
  <si>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</si>
  <si>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</si>
  <si>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</si>
  <si>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</si>
  <si>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</si>
  <si>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</si>
  <si>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</si>
  <si>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</si>
  <si>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</si>
  <si>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</si>
  <si>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</si>
  <si>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</si>
  <si>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</si>
  <si>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</si>
  <si>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</si>
  <si>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</si>
  <si>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</si>
  <si>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</si>
  <si>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</si>
  <si>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</si>
  <si>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</si>
  <si>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</si>
  <si>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</si>
  <si>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</si>
  <si>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</si>
  <si>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</si>
  <si>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</si>
  <si>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</si>
  <si>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</si>
  <si>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</si>
  <si>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</si>
  <si>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</si>
  <si>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</si>
  <si>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</si>
  <si>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</si>
  <si>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</si>
  <si>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</si>
  <si>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</si>
  <si>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</si>
  <si>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</si>
  <si>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</si>
  <si>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</si>
  <si>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</si>
  <si>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</si>
  <si>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</si>
  <si>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</si>
  <si>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</si>
  <si>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</si>
  <si>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</si>
  <si>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</si>
  <si>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</si>
  <si>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</si>
  <si>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</si>
  <si>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</si>
  <si>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</si>
  <si>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</si>
  <si>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</si>
  <si>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</si>
  <si>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</si>
  <si>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</si>
  <si>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</si>
  <si>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</si>
  <si>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</si>
  <si>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</si>
  <si>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</si>
  <si>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</si>
  <si>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</si>
  <si>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</si>
  <si>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</si>
  <si>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</si>
  <si>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</si>
  <si>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</si>
  <si>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</si>
  <si>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</si>
  <si>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</si>
  <si>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</si>
  <si>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</si>
  <si>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</si>
  <si>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</si>
  <si>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</si>
  <si>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</si>
  <si>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</si>
  <si>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</si>
  <si>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</si>
  <si>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</si>
  <si>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</si>
  <si>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</si>
  <si>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</si>
  <si>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</si>
  <si>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</si>
  <si>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</si>
  <si>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</si>
  <si>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</si>
  <si>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</si>
  <si>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</si>
  <si>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</si>
  <si>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</si>
  <si>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</si>
  <si>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</si>
  <si>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</si>
  <si>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</si>
  <si>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</si>
  <si>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</si>
  <si>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</si>
  <si>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</si>
  <si>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</si>
  <si>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</si>
  <si>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</si>
  <si>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</si>
  <si>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</si>
  <si>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</si>
  <si>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</si>
  <si>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</si>
  <si>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</si>
  <si>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</si>
  <si>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</si>
  <si>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</si>
  <si>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</si>
  <si>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</si>
  <si>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</si>
  <si>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</si>
  <si>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</si>
  <si>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</si>
  <si>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</si>
  <si>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</si>
  <si>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</si>
  <si>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</si>
  <si>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</si>
  <si>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</si>
  <si>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</si>
  <si>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</si>
  <si>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</si>
  <si>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</si>
  <si>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</si>
  <si>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</si>
  <si>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</si>
  <si>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</si>
  <si>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</si>
  <si>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</si>
  <si>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</si>
  <si>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</si>
  <si>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</si>
  <si>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</si>
  <si>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</si>
  <si>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</si>
  <si>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</si>
  <si>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</si>
  <si>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</si>
  <si>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</si>
  <si>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</si>
  <si>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</si>
  <si>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</si>
  <si>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</si>
  <si>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</si>
  <si>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</si>
  <si>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</si>
  <si>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</si>
  <si>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</si>
  <si>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</si>
  <si>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</si>
  <si>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</si>
  <si>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</si>
  <si>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</si>
  <si>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</si>
  <si>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</si>
  <si>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</si>
  <si>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</si>
  <si>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</si>
  <si>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</si>
  <si>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</si>
  <si>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</si>
  <si>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</si>
  <si>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</si>
  <si>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</si>
  <si>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</si>
  <si>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</si>
  <si>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</si>
  <si>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</si>
  <si>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</si>
  <si>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</si>
  <si>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</si>
  <si>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</si>
  <si>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</si>
  <si>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</si>
  <si>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</si>
  <si>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</si>
  <si>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</si>
  <si>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</si>
  <si>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</si>
  <si>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</si>
  <si>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</si>
  <si>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</si>
  <si>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</si>
  <si>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</si>
  <si>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</si>
  <si>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</si>
  <si>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</si>
  <si>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</si>
  <si>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</si>
  <si>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</si>
  <si>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</si>
  <si>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</si>
  <si>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</si>
  <si>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</si>
  <si>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</si>
  <si>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</si>
  <si>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</si>
  <si>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</si>
  <si>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</si>
  <si>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</si>
  <si>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</si>
  <si>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</si>
  <si>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</si>
  <si>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</si>
  <si>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</si>
  <si>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</si>
  <si>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</si>
  <si>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</si>
  <si>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</si>
  <si>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</si>
  <si>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</si>
  <si>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</si>
  <si>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</si>
  <si>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</si>
  <si>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</si>
  <si>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</si>
  <si>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</si>
  <si>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</si>
  <si>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</si>
  <si>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</si>
  <si>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</si>
  <si>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</si>
  <si>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</si>
  <si>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</si>
  <si>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</si>
  <si>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</si>
  <si>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</si>
  <si>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</si>
  <si>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</si>
  <si>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</si>
  <si>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</si>
  <si>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</si>
  <si>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</si>
  <si>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</si>
  <si>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</si>
  <si>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</si>
  <si>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</si>
  <si>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</si>
  <si>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</si>
  <si>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</si>
  <si>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</si>
  <si>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</si>
  <si>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</si>
  <si>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</si>
  <si>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</si>
  <si>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</si>
  <si>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</si>
  <si>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</si>
  <si>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</si>
  <si>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</si>
  <si>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</si>
  <si>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</si>
  <si>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</si>
  <si>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</si>
  <si>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</si>
  <si>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</si>
  <si>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</si>
  <si>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</si>
  <si>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</si>
  <si>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</si>
  <si>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</si>
  <si>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</si>
  <si>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</si>
  <si>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</si>
  <si>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</si>
  <si>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</si>
  <si>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</si>
  <si>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</si>
  <si>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</si>
  <si>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</si>
  <si>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</si>
  <si>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</si>
  <si>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</si>
  <si>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</si>
  <si>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</si>
  <si>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</si>
  <si>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</si>
  <si>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</si>
  <si>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</si>
  <si>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</si>
  <si>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</si>
  <si>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</si>
  <si>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</si>
  <si>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</si>
  <si>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</si>
  <si>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</si>
  <si>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</si>
  <si>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</si>
  <si>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</si>
  <si>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</si>
  <si>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</si>
  <si>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</si>
  <si>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</si>
  <si>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</si>
  <si>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</si>
  <si>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</si>
  <si>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</si>
  <si>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</si>
  <si>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</si>
  <si>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</si>
  <si>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</si>
  <si>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</si>
  <si>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</si>
  <si>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</si>
  <si>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</si>
  <si>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</si>
  <si>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</si>
  <si>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</si>
  <si>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</si>
  <si>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</si>
  <si>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</si>
  <si>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</si>
  <si>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</si>
  <si>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</si>
  <si>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</si>
  <si>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</si>
  <si>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</si>
  <si>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</si>
  <si>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</si>
  <si>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</si>
  <si>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</si>
  <si>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</si>
  <si>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</si>
  <si>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</si>
  <si>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</si>
  <si>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</si>
  <si>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</si>
  <si>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</si>
  <si>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</si>
  <si>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</si>
  <si>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</si>
  <si>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</si>
  <si>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</si>
  <si>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</si>
  <si>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</si>
  <si>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</si>
  <si>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</si>
  <si>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</si>
  <si>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</si>
  <si>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</si>
  <si>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</si>
  <si>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</si>
  <si>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</si>
  <si>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</si>
  <si>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</si>
  <si>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</si>
  <si>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</si>
  <si>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</si>
  <si>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</si>
  <si>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</si>
  <si>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</si>
  <si>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</si>
  <si>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</si>
  <si>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</si>
  <si>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</si>
  <si>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</si>
  <si>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</si>
  <si>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</si>
  <si>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</si>
  <si>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</si>
  <si>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</si>
  <si>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</si>
  <si>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</si>
  <si>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</si>
  <si>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</si>
  <si>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</si>
  <si>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</si>
  <si>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</si>
  <si>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</si>
  <si>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</si>
  <si>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</si>
  <si>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</si>
  <si>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</si>
  <si>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</si>
  <si>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</si>
  <si>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</si>
  <si>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</si>
  <si>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</si>
  <si>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</si>
  <si>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</si>
  <si>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</si>
  <si>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</si>
  <si>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</si>
  <si>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</si>
  <si>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</si>
  <si>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</si>
  <si>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</si>
  <si>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</si>
  <si>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</si>
  <si>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</si>
  <si>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</si>
  <si>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</si>
  <si>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</si>
  <si>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</si>
  <si>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</si>
  <si>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</si>
  <si>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</si>
  <si>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</si>
  <si>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</si>
  <si>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</si>
  <si>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</si>
  <si>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</si>
  <si>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</si>
  <si>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</si>
  <si>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</si>
  <si>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</si>
  <si>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</si>
  <si>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</si>
  <si>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</si>
  <si>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</si>
  <si>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</si>
  <si>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</si>
  <si>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</si>
  <si>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</si>
  <si>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</si>
  <si>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</si>
  <si>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</si>
  <si>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</si>
  <si>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</si>
  <si>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</si>
  <si>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</si>
  <si>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</si>
  <si>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</si>
  <si>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</si>
  <si>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</si>
  <si>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</si>
  <si>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</si>
  <si>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</si>
  <si>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</si>
  <si>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</si>
  <si>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</si>
  <si>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</si>
  <si>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</si>
  <si>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</si>
  <si>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</si>
  <si>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</si>
  <si>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</si>
  <si>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</si>
  <si>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</si>
  <si>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</si>
  <si>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</si>
  <si>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</si>
  <si>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</si>
  <si>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</si>
  <si>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</si>
  <si>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</si>
  <si>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</si>
  <si>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</si>
  <si>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</si>
  <si>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</si>
  <si>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</si>
  <si>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</si>
  <si>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</si>
  <si>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</si>
  <si>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</si>
  <si>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</si>
  <si>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</si>
  <si>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</si>
  <si>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</si>
  <si>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</si>
  <si>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</si>
  <si>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</si>
  <si>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</si>
  <si>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</si>
  <si>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</si>
  <si>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</si>
  <si>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</si>
  <si>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</si>
  <si>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</si>
  <si>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</si>
  <si>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</si>
  <si>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</si>
  <si>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</si>
  <si>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</si>
  <si>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</si>
  <si>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</si>
  <si>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</si>
  <si>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</si>
  <si>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</si>
  <si>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</si>
  <si>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</si>
  <si>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</si>
  <si>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</si>
  <si>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</si>
  <si>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</si>
  <si>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</si>
  <si>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</si>
  <si>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</si>
  <si>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</si>
  <si>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</si>
  <si>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</si>
  <si>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</si>
  <si>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</si>
  <si>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</si>
  <si>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</si>
  <si>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</si>
  <si>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</si>
  <si>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</si>
  <si>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</si>
  <si>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</si>
  <si>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</si>
  <si>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</si>
  <si>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</si>
  <si>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</si>
  <si>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</si>
  <si>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</si>
  <si>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</si>
  <si>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</si>
  <si>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</si>
  <si>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</si>
  <si>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</si>
  <si>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</si>
  <si>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</si>
  <si>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</si>
  <si>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</si>
  <si>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</si>
  <si>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</si>
  <si>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</si>
  <si>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</si>
  <si>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</si>
  <si>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</si>
  <si>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</si>
  <si>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</si>
  <si>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</si>
  <si>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</si>
  <si>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</si>
  <si>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</si>
  <si>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</si>
  <si>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</si>
  <si>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</si>
  <si>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</si>
  <si>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</si>
  <si>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</si>
  <si>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</si>
  <si>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</si>
  <si>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</si>
  <si>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</si>
  <si>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</si>
  <si>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</si>
  <si>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</si>
  <si>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</si>
  <si>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</si>
  <si>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</si>
  <si>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</si>
  <si>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</si>
  <si>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</si>
  <si>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</si>
  <si>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</si>
  <si>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</si>
  <si>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</si>
  <si>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</si>
  <si>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</si>
  <si>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</si>
  <si>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</si>
  <si>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</si>
  <si>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</si>
  <si>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</si>
  <si>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</si>
  <si>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</si>
  <si>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</si>
  <si>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</si>
  <si>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</si>
  <si>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</si>
  <si>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</si>
  <si>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</si>
  <si>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</si>
  <si>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</si>
  <si>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</si>
  <si>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</si>
  <si>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</si>
  <si>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</si>
  <si>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</si>
  <si>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</si>
  <si>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</si>
  <si>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</si>
  <si>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</si>
  <si>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</si>
  <si>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</si>
  <si>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</si>
  <si>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</si>
  <si>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</si>
  <si>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</si>
  <si>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</si>
  <si>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</si>
  <si>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</si>
  <si>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</si>
  <si>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</si>
  <si>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</si>
  <si>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</si>
  <si>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</si>
  <si>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</si>
  <si>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</si>
  <si>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</si>
  <si>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</si>
  <si>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</si>
  <si>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</si>
  <si>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</si>
  <si>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</si>
  <si>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</si>
  <si>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</si>
  <si>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</si>
  <si>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</si>
  <si>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</si>
  <si>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</si>
  <si>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</si>
  <si>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</si>
  <si>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</si>
  <si>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</si>
  <si>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</si>
  <si>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</si>
  <si>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</si>
  <si>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</si>
  <si>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</si>
  <si>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</si>
  <si>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</si>
  <si>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</si>
  <si>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</si>
  <si>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</si>
  <si>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</si>
  <si>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</si>
  <si>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</si>
  <si>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</si>
  <si>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</si>
  <si>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</si>
  <si>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</si>
  <si>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</si>
  <si>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</si>
  <si>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</si>
  <si>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</si>
  <si>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</si>
  <si>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</si>
  <si>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</si>
  <si>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</si>
  <si>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</si>
  <si>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</si>
  <si>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</si>
  <si>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</si>
  <si>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</si>
  <si>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</si>
  <si>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</si>
  <si>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</si>
  <si>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</si>
  <si>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</si>
  <si>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</si>
  <si>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</si>
  <si>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</si>
  <si>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</si>
  <si>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</si>
  <si>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</si>
  <si>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</si>
  <si>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</si>
  <si>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</si>
  <si>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</si>
  <si>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</si>
  <si>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</si>
  <si>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</si>
  <si>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</si>
  <si>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</si>
  <si>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</si>
  <si>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</si>
  <si>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</si>
  <si>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</si>
  <si>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</si>
  <si>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</si>
  <si>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</si>
  <si>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</si>
  <si>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</si>
  <si>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</si>
  <si>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</si>
  <si>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</si>
  <si>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</si>
  <si>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</si>
  <si>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</si>
  <si>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</si>
  <si>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</si>
  <si>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</si>
  <si>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</si>
  <si>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</si>
  <si>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</si>
  <si>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</si>
  <si>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</si>
  <si>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</si>
  <si>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</si>
  <si>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</si>
  <si>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</si>
  <si>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</si>
  <si>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</si>
  <si>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</si>
  <si>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</si>
  <si>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</si>
  <si>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</si>
  <si>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</si>
  <si>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</si>
  <si>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</si>
  <si>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</si>
  <si>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</si>
  <si>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</si>
  <si>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</si>
  <si>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</si>
  <si>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</si>
  <si>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</si>
  <si>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</si>
  <si>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</si>
  <si>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</si>
  <si>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</si>
  <si>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</si>
  <si>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</si>
  <si>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</si>
  <si>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</si>
  <si>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</si>
  <si>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</si>
  <si>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</si>
  <si>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</si>
  <si>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</si>
  <si>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</si>
  <si>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</si>
  <si>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</si>
  <si>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</si>
  <si>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</si>
  <si>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</si>
  <si>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</si>
  <si>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</si>
  <si>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</si>
  <si>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</si>
  <si>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</si>
  <si>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</si>
  <si>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</si>
  <si>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</si>
  <si>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</si>
  <si>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</si>
  <si>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</si>
  <si>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</si>
  <si>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</si>
  <si>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</si>
  <si>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</si>
  <si>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</si>
  <si>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</si>
  <si>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</si>
  <si>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</si>
  <si>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</si>
  <si>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</si>
  <si>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</si>
  <si>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</si>
  <si>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</si>
  <si>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</si>
  <si>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</si>
  <si>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</si>
  <si>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</si>
  <si>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</si>
  <si>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</si>
  <si>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</si>
  <si>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</si>
  <si>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</si>
  <si>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</si>
  <si>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</si>
  <si>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</si>
  <si>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</si>
  <si>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</si>
  <si>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</si>
  <si>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</si>
  <si>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</si>
  <si>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</si>
  <si>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</si>
  <si>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</si>
  <si>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</si>
  <si>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</si>
  <si>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</si>
  <si>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</si>
  <si>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</si>
  <si>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</si>
  <si>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</si>
  <si>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</si>
  <si>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</si>
  <si>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</si>
  <si>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</si>
  <si>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</si>
  <si>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</si>
  <si>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</si>
  <si>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</si>
  <si>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</si>
  <si>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</si>
  <si>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</si>
  <si>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</si>
  <si>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</si>
  <si>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</si>
  <si>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</si>
  <si>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</si>
  <si>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</si>
  <si>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</si>
  <si>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</si>
  <si>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</si>
  <si>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</si>
  <si>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</si>
  <si>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</si>
  <si>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</si>
  <si>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</si>
  <si>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</si>
  <si>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</si>
  <si>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</si>
  <si>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</si>
  <si>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</si>
  <si>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</si>
  <si>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</si>
  <si>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</si>
  <si>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</si>
  <si>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</si>
  <si>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</si>
  <si>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</si>
  <si>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</si>
  <si>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</si>
  <si>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</si>
  <si>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</si>
  <si>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</si>
  <si>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</si>
  <si>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</si>
  <si>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</si>
  <si>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</si>
  <si>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</si>
  <si>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</si>
  <si>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</si>
  <si>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</si>
  <si>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</si>
  <si>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</si>
  <si>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</si>
  <si>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</si>
  <si>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</si>
  <si>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</si>
  <si>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</si>
  <si>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</si>
  <si>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</si>
  <si>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</si>
  <si>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</si>
  <si>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</si>
  <si>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</si>
  <si>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</si>
  <si>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</si>
  <si>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</si>
  <si>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</si>
  <si>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</si>
  <si>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</si>
  <si>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</si>
  <si>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</si>
  <si>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</si>
  <si>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</si>
  <si>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</si>
  <si>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</si>
  <si>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</si>
  <si>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</si>
  <si>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</si>
  <si>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</si>
  <si>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</si>
  <si>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</si>
  <si>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</si>
  <si>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</si>
  <si>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</si>
  <si>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</si>
  <si>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</si>
  <si>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</si>
  <si>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</si>
  <si>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</si>
  <si>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</si>
  <si>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</si>
  <si>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</si>
  <si>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</si>
  <si>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</si>
  <si>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</si>
  <si>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</si>
  <si>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</si>
  <si>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</si>
  <si>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</si>
  <si>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</si>
  <si>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</si>
  <si>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</si>
  <si>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</si>
  <si>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</si>
  <si>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</si>
  <si>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</si>
  <si>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</si>
  <si>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</si>
  <si>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</si>
  <si>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</si>
  <si>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</si>
  <si>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</si>
  <si>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</si>
  <si>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</si>
  <si>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</si>
  <si>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</si>
  <si>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</si>
  <si>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</si>
  <si>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</si>
  <si>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</si>
  <si>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</si>
  <si>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</si>
  <si>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</si>
  <si>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</si>
  <si>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</si>
  <si>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</si>
  <si>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</si>
  <si>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</si>
  <si>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</si>
  <si>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</si>
  <si>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</si>
  <si>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</si>
  <si>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</si>
  <si>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</si>
  <si>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</si>
  <si>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</si>
  <si>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</si>
  <si>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</si>
  <si>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</si>
  <si>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</si>
  <si>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</si>
  <si>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</si>
  <si>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</si>
  <si>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</si>
  <si>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</si>
  <si>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</si>
  <si>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</si>
  <si>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</si>
  <si>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</si>
  <si>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</si>
  <si>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</si>
  <si>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</si>
  <si>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</si>
  <si>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</si>
  <si>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</si>
  <si>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</si>
  <si>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</si>
  <si>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</si>
  <si>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</si>
  <si>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</si>
  <si>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</si>
  <si>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</si>
  <si>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</si>
  <si>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</si>
  <si>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</si>
  <si>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</si>
  <si>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</si>
  <si>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</si>
  <si>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</si>
  <si>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</si>
  <si>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</si>
  <si>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</si>
  <si>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</si>
  <si>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</si>
  <si>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</si>
  <si>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</si>
  <si>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</si>
  <si>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</si>
  <si>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</si>
  <si>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</si>
  <si>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</si>
  <si>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</si>
  <si>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</si>
  <si>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</si>
  <si>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</si>
  <si>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</si>
  <si>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</si>
  <si>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</si>
  <si>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</si>
  <si>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</si>
  <si>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</si>
  <si>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</si>
  <si>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</si>
  <si>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</si>
  <si>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</si>
  <si>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</si>
  <si>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</si>
  <si>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</si>
  <si>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</si>
  <si>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</si>
  <si>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</si>
  <si>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</si>
  <si>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</si>
  <si>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</si>
  <si>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</si>
  <si>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</si>
  <si>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</si>
  <si>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</si>
  <si>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</si>
  <si>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</si>
  <si>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</si>
  <si>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</si>
  <si>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</si>
  <si>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</si>
  <si>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</si>
  <si>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</si>
  <si>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</si>
  <si>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</si>
  <si>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</si>
  <si>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</si>
  <si>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</si>
  <si>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</si>
  <si>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</si>
  <si>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</si>
  <si>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</si>
  <si>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</si>
  <si>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</si>
  <si>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</si>
  <si>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</si>
  <si>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</si>
  <si>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</si>
  <si>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</si>
  <si>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</si>
  <si>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</si>
  <si>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</si>
  <si>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</si>
  <si>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</si>
  <si>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</si>
  <si>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</si>
  <si>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</si>
  <si>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</si>
  <si>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</si>
  <si>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</si>
  <si>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</si>
  <si>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</si>
  <si>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</si>
  <si>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</si>
  <si>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</si>
  <si>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</si>
  <si>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</si>
  <si>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</si>
  <si>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</si>
  <si>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</si>
  <si>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</si>
  <si>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</si>
  <si>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</si>
  <si>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</si>
  <si>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</si>
  <si>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</si>
  <si>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</si>
  <si>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</si>
  <si>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</si>
  <si>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</si>
  <si>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</si>
  <si>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</si>
  <si>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</si>
  <si>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</si>
  <si>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</si>
  <si>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</si>
  <si>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</si>
  <si>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</si>
  <si>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</si>
  <si>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</si>
  <si>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</si>
  <si>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</si>
  <si>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</si>
  <si>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</si>
  <si>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</si>
  <si>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</si>
  <si>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</si>
  <si>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</si>
  <si>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</si>
  <si>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</si>
  <si>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</si>
  <si>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</si>
  <si>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</si>
  <si>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</si>
  <si>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</si>
  <si>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</si>
  <si>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</si>
  <si>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</si>
  <si>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</si>
  <si>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</si>
  <si>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</si>
  <si>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</si>
  <si>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</si>
  <si>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</si>
  <si>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</si>
  <si>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</si>
  <si>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</si>
  <si>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</si>
  <si>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</si>
  <si>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</si>
  <si>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</si>
  <si>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</si>
  <si>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</si>
  <si>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</si>
  <si>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</si>
  <si>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</si>
  <si>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</si>
  <si>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</si>
  <si>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</si>
  <si>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</si>
  <si>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</si>
  <si>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</si>
  <si>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</si>
  <si>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</si>
  <si>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</si>
  <si>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</si>
  <si>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</si>
  <si>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</si>
  <si>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</si>
  <si>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</si>
  <si>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</si>
  <si>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</si>
  <si>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</si>
  <si>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</si>
  <si>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</si>
  <si>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</si>
  <si>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</si>
  <si>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</si>
  <si>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</si>
  <si>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</si>
  <si>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</si>
  <si>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</si>
  <si>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</si>
  <si>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</si>
  <si>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</si>
  <si>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</si>
  <si>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</si>
  <si>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</si>
  <si>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</si>
  <si>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</si>
  <si>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</si>
  <si>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</si>
  <si>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</si>
  <si>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</si>
  <si>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</si>
  <si>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</si>
  <si>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</si>
  <si>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</si>
  <si>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</si>
  <si>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</si>
  <si>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</si>
  <si>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</si>
  <si>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</si>
  <si>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</si>
  <si>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</si>
  <si>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</si>
  <si>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</si>
  <si>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</si>
  <si>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</si>
  <si>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</si>
  <si>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</si>
  <si>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</si>
  <si>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</si>
  <si>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</si>
  <si>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</si>
  <si>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</si>
  <si>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</si>
  <si>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</si>
  <si>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</si>
  <si>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</si>
  <si>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</si>
  <si>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</si>
  <si>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</si>
  <si>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</si>
  <si>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</si>
  <si>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</si>
  <si>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</si>
  <si>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</si>
  <si>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</si>
  <si>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</si>
  <si>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</si>
  <si>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</si>
  <si>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</si>
  <si>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</si>
  <si>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</si>
  <si>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</si>
  <si>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</si>
  <si>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</si>
  <si>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</si>
  <si>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</si>
  <si>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</si>
  <si>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</si>
  <si>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</si>
  <si>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</si>
  <si>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</si>
  <si>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</si>
  <si>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</si>
  <si>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</si>
  <si>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</si>
  <si>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</si>
  <si>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</si>
  <si>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</si>
  <si>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</si>
  <si>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</si>
  <si>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</si>
  <si>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</si>
  <si>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</si>
  <si>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</si>
  <si>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</si>
  <si>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</si>
  <si>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</si>
  <si>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</si>
  <si>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</si>
  <si>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</si>
  <si>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</si>
  <si>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</si>
  <si>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</si>
  <si>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</si>
  <si>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</si>
  <si>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</si>
  <si>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</si>
  <si>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</si>
  <si>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</si>
  <si>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</si>
  <si>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</si>
  <si>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</si>
  <si>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</si>
  <si>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</si>
  <si>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</si>
  <si>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</si>
  <si>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</si>
  <si>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</si>
  <si>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</si>
  <si>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</si>
  <si>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</si>
  <si>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</si>
  <si>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</si>
  <si>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</si>
  <si>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</si>
  <si>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</si>
  <si>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</si>
  <si>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</si>
  <si>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</si>
  <si>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</si>
  <si>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</si>
  <si>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</si>
  <si>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</si>
  <si>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</si>
  <si>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</si>
  <si>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</si>
  <si>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</si>
  <si>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</si>
  <si>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</si>
  <si>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</si>
  <si>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</si>
  <si>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</si>
  <si>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</si>
  <si>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</si>
  <si>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</si>
  <si>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</si>
  <si>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</si>
  <si>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</si>
  <si>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</si>
  <si>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</si>
  <si>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</si>
  <si>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</si>
  <si>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</si>
  <si>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</si>
  <si>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</si>
  <si>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</si>
  <si>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</si>
  <si>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</si>
  <si>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</si>
  <si>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</si>
  <si>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</si>
  <si>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</si>
  <si>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</si>
  <si>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</si>
  <si>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</si>
  <si>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</si>
  <si>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</si>
  <si>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</si>
  <si>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</si>
  <si>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</si>
  <si>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</si>
  <si>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</si>
  <si>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</si>
  <si>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</si>
  <si>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</si>
  <si>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</si>
  <si>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</si>
  <si>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</si>
  <si>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</si>
  <si>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</si>
  <si>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</si>
  <si>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</si>
  <si>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</si>
  <si>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</si>
  <si>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</si>
  <si>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</si>
  <si>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</si>
  <si>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</si>
  <si>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</si>
  <si>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</si>
  <si>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</si>
  <si>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</si>
  <si>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</si>
  <si>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</si>
  <si>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</si>
  <si>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</si>
  <si>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</si>
  <si>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</si>
  <si>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</si>
  <si>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</si>
  <si>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</si>
  <si>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</si>
  <si>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</si>
  <si>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</si>
  <si>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</si>
  <si>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</si>
  <si>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</si>
  <si>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</si>
  <si>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</si>
  <si>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</si>
  <si>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</si>
  <si>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</si>
  <si>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</si>
  <si>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</si>
  <si>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</si>
  <si>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</si>
  <si>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</si>
  <si>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</si>
  <si>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</si>
  <si>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</si>
  <si>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</si>
  <si>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</si>
  <si>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</si>
  <si>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</si>
  <si>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</si>
  <si>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</si>
  <si>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</si>
  <si>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</si>
  <si>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</si>
  <si>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</si>
  <si>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</si>
  <si>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</si>
  <si>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</si>
  <si>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</si>
  <si>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</si>
  <si>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</si>
  <si>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</si>
  <si>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</si>
  <si>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</si>
  <si>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</si>
  <si>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</si>
  <si>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</si>
  <si>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</si>
  <si>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</si>
  <si>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</si>
  <si>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</si>
  <si>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</si>
  <si>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</si>
  <si>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</si>
  <si>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</si>
  <si>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</si>
  <si>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</si>
  <si>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</si>
  <si>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</si>
  <si>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</si>
  <si>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</si>
  <si>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</si>
  <si>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</si>
  <si>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</si>
  <si>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</si>
  <si>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</si>
  <si>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</si>
  <si>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</si>
  <si>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</si>
  <si>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</si>
  <si>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</si>
  <si>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</si>
  <si>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</si>
  <si>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</si>
  <si>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</si>
  <si>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</si>
  <si>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</si>
  <si>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</si>
  <si>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</si>
  <si>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</si>
  <si>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</si>
  <si>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</si>
  <si>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</si>
  <si>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</si>
  <si>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</si>
  <si>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</si>
  <si>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</si>
  <si>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</si>
  <si>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</si>
  <si>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</si>
  <si>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</si>
  <si>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</si>
  <si>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</si>
  <si>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</si>
  <si>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</si>
  <si>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</si>
  <si>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</si>
  <si>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</si>
  <si>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</si>
  <si>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</si>
  <si>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</si>
  <si>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</si>
  <si>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</si>
  <si>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</si>
  <si>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</si>
  <si>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</si>
  <si>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</si>
  <si>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</si>
  <si>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</si>
  <si>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</si>
  <si>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</si>
  <si>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</si>
  <si>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</si>
  <si>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</si>
  <si>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</si>
  <si>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</si>
  <si>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</si>
  <si>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</si>
  <si>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</si>
  <si>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</si>
  <si>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</si>
  <si>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</si>
  <si>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</si>
  <si>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</si>
  <si>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</si>
  <si>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</si>
  <si>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</si>
  <si>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</si>
  <si>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</si>
  <si>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</si>
  <si>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</si>
  <si>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</si>
  <si>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</si>
  <si>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</si>
  <si>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</si>
  <si>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</si>
  <si>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</si>
  <si>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</si>
  <si>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</si>
  <si>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</si>
  <si>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</si>
  <si>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</si>
  <si>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</si>
  <si>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</si>
  <si>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</si>
  <si>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</si>
  <si>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</si>
  <si>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</si>
  <si>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</si>
  <si>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</si>
  <si>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</si>
  <si>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</si>
  <si>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</si>
  <si>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</si>
  <si>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</si>
  <si>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</si>
  <si>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</si>
  <si>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</si>
  <si>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</si>
  <si>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</si>
  <si>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</si>
  <si>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</si>
  <si>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</si>
  <si>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</si>
  <si>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</si>
  <si>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</si>
  <si>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</si>
  <si>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</si>
  <si>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</si>
  <si>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</si>
  <si>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</si>
  <si>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</si>
  <si>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</si>
  <si>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</si>
  <si>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</si>
  <si>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</si>
  <si>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</si>
  <si>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</si>
  <si>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</si>
  <si>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</si>
  <si>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</si>
  <si>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</si>
  <si>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</si>
  <si>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</si>
  <si>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</si>
  <si>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</si>
  <si>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</si>
  <si>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</si>
  <si>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</si>
  <si>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</si>
  <si>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</si>
  <si>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</si>
  <si>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</si>
  <si>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</si>
  <si>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</si>
  <si>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</si>
  <si>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</si>
  <si>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</si>
  <si>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</si>
  <si>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</si>
  <si>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</si>
  <si>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</si>
  <si>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</si>
  <si>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</si>
  <si>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</si>
  <si>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</si>
  <si>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</si>
  <si>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</si>
  <si>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</si>
  <si>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</si>
  <si>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</si>
  <si>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</si>
  <si>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</si>
  <si>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</si>
  <si>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</si>
  <si>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</si>
  <si>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</si>
  <si>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</si>
  <si>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</si>
  <si>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</si>
  <si>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</si>
  <si>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</si>
  <si>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</si>
  <si>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</si>
  <si>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</si>
  <si>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</si>
  <si>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</si>
  <si>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</si>
  <si>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</si>
  <si>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</si>
  <si>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</si>
  <si>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</si>
  <si>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</si>
  <si>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</si>
  <si>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</si>
  <si>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</si>
  <si>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</si>
  <si>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</si>
  <si>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</si>
  <si>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</si>
  <si>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</si>
  <si>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</si>
  <si>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</si>
  <si>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</si>
  <si>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</si>
  <si>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</si>
  <si>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</si>
  <si>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</si>
  <si>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</si>
  <si>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</si>
  <si>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</si>
  <si>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</si>
  <si>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</si>
  <si>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</si>
  <si>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</si>
  <si>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</si>
  <si>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</si>
  <si>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</si>
  <si>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</si>
  <si>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</si>
  <si>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</si>
  <si>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</si>
  <si>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</si>
  <si>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</si>
  <si>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</si>
  <si>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</si>
  <si>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</si>
  <si>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</si>
  <si>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</si>
  <si>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</si>
  <si>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</si>
  <si>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</si>
  <si>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</si>
  <si>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</si>
  <si>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</si>
  <si>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</si>
  <si>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</si>
  <si>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</si>
  <si>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</si>
  <si>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</si>
  <si>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</si>
  <si>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</si>
  <si>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</si>
  <si>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</si>
  <si>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</si>
  <si>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</si>
  <si>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</si>
  <si>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</si>
  <si>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</si>
  <si>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</si>
  <si>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</si>
  <si>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</si>
  <si>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</si>
  <si>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</si>
  <si>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</si>
  <si>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</si>
  <si>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</si>
  <si>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</si>
  <si>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</si>
  <si>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</si>
  <si>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</si>
  <si>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</si>
  <si>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</si>
  <si>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</si>
  <si>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</si>
  <si>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</si>
  <si>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</si>
  <si>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</si>
  <si>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</si>
  <si>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</si>
  <si>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</si>
  <si>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</si>
  <si>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</si>
  <si>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</si>
  <si>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</si>
  <si>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</si>
  <si>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</si>
  <si>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</si>
  <si>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</si>
  <si>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</si>
  <si>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</si>
  <si>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</si>
  <si>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</si>
  <si>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</si>
  <si>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</si>
  <si>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</si>
  <si>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</si>
  <si>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</si>
  <si>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</si>
  <si>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</si>
  <si>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</si>
  <si>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</si>
  <si>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</si>
  <si>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</si>
  <si>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</si>
  <si>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</si>
  <si>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</si>
  <si>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</si>
  <si>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</si>
  <si>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</si>
  <si>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</si>
  <si>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</si>
  <si>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</si>
  <si>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</si>
  <si>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</si>
  <si>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</si>
  <si>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</si>
  <si>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</si>
  <si>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</si>
  <si>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</si>
  <si>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</si>
  <si>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</si>
  <si>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</si>
  <si>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</si>
  <si>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</si>
  <si>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</si>
  <si>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</si>
  <si>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</si>
  <si>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</si>
  <si>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</si>
  <si>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</si>
  <si>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</si>
  <si>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</si>
  <si>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</si>
  <si>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</si>
  <si>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</si>
  <si>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</si>
  <si>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</si>
  <si>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</si>
  <si>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</si>
  <si>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</si>
  <si>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</si>
  <si>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</si>
  <si>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</si>
  <si>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</si>
  <si>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</si>
  <si>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</si>
  <si>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</si>
  <si>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</si>
  <si>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</si>
  <si>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</si>
  <si>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</si>
  <si>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</si>
  <si>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</si>
  <si>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</si>
  <si>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</si>
  <si>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</si>
  <si>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</si>
  <si>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</si>
  <si>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</si>
  <si>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</si>
  <si>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</si>
  <si>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</si>
  <si>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</si>
  <si>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</si>
  <si>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</si>
  <si>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</si>
  <si>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</si>
  <si>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</si>
  <si>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</si>
  <si>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</si>
  <si>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</si>
  <si>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</si>
  <si>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</si>
  <si>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</si>
  <si>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</si>
  <si>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</si>
  <si>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</si>
  <si>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</si>
  <si>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</si>
  <si>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</si>
  <si>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</si>
  <si>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</si>
  <si>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</si>
  <si>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</si>
  <si>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</si>
  <si>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</si>
  <si>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</si>
  <si>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</si>
  <si>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</si>
  <si>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</si>
  <si>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</si>
  <si>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</si>
  <si>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</si>
  <si>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</si>
  <si>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</si>
  <si>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</si>
  <si>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</si>
  <si>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</si>
  <si>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</si>
  <si>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</si>
  <si>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</si>
  <si>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</si>
  <si>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</si>
  <si>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</si>
  <si>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</si>
  <si>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</si>
  <si>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</si>
  <si>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</si>
  <si>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</si>
  <si>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</si>
  <si>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</si>
  <si>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</si>
  <si>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</si>
  <si>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</si>
  <si>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</si>
  <si>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</si>
  <si>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</si>
  <si>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</si>
  <si>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</si>
  <si>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</si>
  <si>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</si>
  <si>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</si>
  <si>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</si>
  <si>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</si>
  <si>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</si>
  <si>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</si>
  <si>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</si>
  <si>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</si>
  <si>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</si>
  <si>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</si>
  <si>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</si>
  <si>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</si>
  <si>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</si>
  <si>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</si>
  <si>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</si>
  <si>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</si>
  <si>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</si>
  <si>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</si>
  <si>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</si>
  <si>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</si>
  <si>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</si>
  <si>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</si>
  <si>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</si>
  <si>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</si>
  <si>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</si>
  <si>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</si>
  <si>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</si>
  <si>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</si>
  <si>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</si>
  <si>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</si>
  <si>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</si>
  <si>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</si>
  <si>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</si>
  <si>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</si>
  <si>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</si>
  <si>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</si>
  <si>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</si>
  <si>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</si>
  <si>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</si>
  <si>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</si>
  <si>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</si>
  <si>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</si>
  <si>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</si>
  <si>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</si>
  <si>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</si>
  <si>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</si>
  <si>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</si>
  <si>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</si>
  <si>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</si>
  <si>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</si>
  <si>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</si>
  <si>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</si>
  <si>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</si>
  <si>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</si>
  <si>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</si>
  <si>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</si>
  <si>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</si>
  <si>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</si>
  <si>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</si>
  <si>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</si>
  <si>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</si>
  <si>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</si>
  <si>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</si>
  <si>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</si>
  <si>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</si>
  <si>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</si>
  <si>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</si>
  <si>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</si>
  <si>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</si>
  <si>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</si>
  <si>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</si>
  <si>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</si>
  <si>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</si>
  <si>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</si>
  <si>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</si>
  <si>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</si>
  <si>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</si>
  <si>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</si>
  <si>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</si>
  <si>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</si>
  <si>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</si>
  <si>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</si>
  <si>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</si>
  <si>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</si>
  <si>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</si>
  <si>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</si>
  <si>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</si>
  <si>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</si>
  <si>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</si>
  <si>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</si>
  <si>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</si>
  <si>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</si>
  <si>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</si>
  <si>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</si>
  <si>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</si>
  <si>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</si>
  <si>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</si>
  <si>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</si>
  <si>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</si>
  <si>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</si>
  <si>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</si>
  <si>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</si>
  <si>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</si>
  <si>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</si>
  <si>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</si>
  <si>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</si>
  <si>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</si>
  <si>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</si>
  <si>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</si>
  <si>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</si>
  <si>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</si>
  <si>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</si>
  <si>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</si>
  <si>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</si>
  <si>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</si>
  <si>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</si>
  <si>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</si>
  <si>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</si>
  <si>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</si>
  <si>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</si>
  <si>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</si>
  <si>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</si>
  <si>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</si>
  <si>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</si>
  <si>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</si>
  <si>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</si>
  <si>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</si>
  <si>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</si>
  <si>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</si>
  <si>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</si>
  <si>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</si>
  <si>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</si>
  <si>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</si>
  <si>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</si>
  <si>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</si>
  <si>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</si>
  <si>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</si>
  <si>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</si>
  <si>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</si>
  <si>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</si>
  <si>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</si>
  <si>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</si>
  <si>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</si>
  <si>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</si>
  <si>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</si>
  <si>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</si>
  <si>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</si>
  <si>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</si>
  <si>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</si>
  <si>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</si>
  <si>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</si>
  <si>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</si>
  <si>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</si>
  <si>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</si>
  <si>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</si>
  <si>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</si>
  <si>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</si>
  <si>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</si>
  <si>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</si>
  <si>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</si>
  <si>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</si>
  <si>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</si>
  <si>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</si>
  <si>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</si>
  <si>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</si>
  <si>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</si>
  <si>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</si>
  <si>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</si>
  <si>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</si>
  <si>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</si>
  <si>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</si>
  <si>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</si>
  <si>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</si>
  <si>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</si>
  <si>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</si>
  <si>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</si>
  <si>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</si>
  <si>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</si>
  <si>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</si>
  <si>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</si>
  <si>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</si>
  <si>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</si>
  <si>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</si>
  <si>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</si>
  <si>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</si>
  <si>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</si>
  <si>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</si>
  <si>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</si>
  <si>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</si>
  <si>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</si>
  <si>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</si>
  <si>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</si>
  <si>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</si>
  <si>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</si>
  <si>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</si>
  <si>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</si>
  <si>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</si>
  <si>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</si>
  <si>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</si>
  <si>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</si>
  <si>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</si>
  <si>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</si>
  <si>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</si>
  <si>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</si>
  <si>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</si>
  <si>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</si>
  <si>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</si>
  <si>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</si>
  <si>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</si>
  <si>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</si>
  <si>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</si>
  <si>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</si>
  <si>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</si>
  <si>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</si>
  <si>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</si>
  <si>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</si>
  <si>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</si>
  <si>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</si>
  <si>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</si>
  <si>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</si>
  <si>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</si>
  <si>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</si>
  <si>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</si>
  <si>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</si>
  <si>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</si>
  <si>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</si>
  <si>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</si>
  <si>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</si>
  <si>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</si>
  <si>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</si>
  <si>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</si>
  <si>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</si>
  <si>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</si>
  <si>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</si>
  <si>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</si>
  <si>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</si>
  <si>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</si>
  <si>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</si>
  <si>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</si>
  <si>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</si>
  <si>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</si>
  <si>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</si>
  <si>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</si>
  <si>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</si>
  <si>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</si>
  <si>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</si>
  <si>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</si>
  <si>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</si>
  <si>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</si>
  <si>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</si>
  <si>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</si>
  <si>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</si>
  <si>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</si>
  <si>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</si>
  <si>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</si>
  <si>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</si>
  <si>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</si>
  <si>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</si>
  <si>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</si>
  <si>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</si>
  <si>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</si>
  <si>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</si>
  <si>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</si>
  <si>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</si>
  <si>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</si>
  <si>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</si>
  <si>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</si>
  <si>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</si>
  <si>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</si>
  <si>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</si>
  <si>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</si>
  <si>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</si>
  <si>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</si>
  <si>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</si>
  <si>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</si>
  <si>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</si>
  <si>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</si>
  <si>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</si>
  <si>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</si>
  <si>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</si>
  <si>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</si>
  <si>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</si>
  <si>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</si>
  <si>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</si>
  <si>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</si>
  <si>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</si>
  <si>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</si>
  <si>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</si>
  <si>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</si>
  <si>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</si>
  <si>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</si>
  <si>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</si>
  <si>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</si>
  <si>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</si>
  <si>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</si>
  <si>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</si>
  <si>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</si>
  <si>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</si>
  <si>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</si>
  <si>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</si>
  <si>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</si>
  <si>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</si>
  <si>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</si>
  <si>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</si>
  <si>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</si>
  <si>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</si>
  <si>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</si>
  <si>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</si>
  <si>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</si>
  <si>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</si>
  <si>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</si>
  <si>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</si>
  <si>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</si>
  <si>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</si>
  <si>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</si>
  <si>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</si>
  <si>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</si>
  <si>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</si>
  <si>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</si>
  <si>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</si>
  <si>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</si>
  <si>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</si>
  <si>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</si>
  <si>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</si>
  <si>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</si>
  <si>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</si>
  <si>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</si>
  <si>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</si>
  <si>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</si>
  <si>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</si>
  <si>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</si>
  <si>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</si>
  <si>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</si>
  <si>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</si>
  <si>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</si>
  <si>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</si>
  <si>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</si>
  <si>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</si>
  <si>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</si>
  <si>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</si>
  <si>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</si>
  <si>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</si>
  <si>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</si>
  <si>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</si>
  <si>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</si>
  <si>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</si>
  <si>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</si>
  <si>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</si>
  <si>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</si>
  <si>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</si>
  <si>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</si>
  <si>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</si>
  <si>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</si>
  <si>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</si>
  <si>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</si>
  <si>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</si>
  <si>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</si>
  <si>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</si>
  <si>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</si>
  <si>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</si>
  <si>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</si>
  <si>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</si>
  <si>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</si>
  <si>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</si>
  <si>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</si>
  <si>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</si>
  <si>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</si>
  <si>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</si>
  <si>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</si>
  <si>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</si>
  <si>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</si>
  <si>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</si>
  <si>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</si>
  <si>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</si>
  <si>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</si>
  <si>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</si>
  <si>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</si>
  <si>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</si>
  <si>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</si>
  <si>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</si>
  <si>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</si>
  <si>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</si>
  <si>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</si>
  <si>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</si>
  <si>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</si>
  <si>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</si>
  <si>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</si>
  <si>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</si>
  <si>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</si>
  <si>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</si>
  <si>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</si>
  <si>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</si>
  <si>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</si>
  <si>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</si>
  <si>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</si>
  <si>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</si>
  <si>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</si>
  <si>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</si>
  <si>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</si>
  <si>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</si>
  <si>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</si>
  <si>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</si>
  <si>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</si>
  <si>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</si>
  <si>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</si>
  <si>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</si>
  <si>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</si>
  <si>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</si>
  <si>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</si>
  <si>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</si>
  <si>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</si>
  <si>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</si>
  <si>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</si>
  <si>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</si>
  <si>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</si>
  <si>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</si>
  <si>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</si>
  <si>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</si>
  <si>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</si>
  <si>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</si>
  <si>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</si>
  <si>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</si>
  <si>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</si>
  <si>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</si>
  <si>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</si>
  <si>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</si>
  <si>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</si>
  <si>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</si>
  <si>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</si>
  <si>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</si>
  <si>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</si>
  <si>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</si>
  <si>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</si>
  <si>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</si>
  <si>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</si>
  <si>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</si>
  <si>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</si>
  <si>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</si>
  <si>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</si>
  <si>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</si>
  <si>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</si>
  <si>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</si>
  <si>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</si>
  <si>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</si>
  <si>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</si>
  <si>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</si>
  <si>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</si>
  <si>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</si>
  <si>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</si>
  <si>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</si>
  <si>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</si>
  <si>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</si>
  <si>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</si>
  <si>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</si>
  <si>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</si>
  <si>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</si>
  <si>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</si>
  <si>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</si>
  <si>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</si>
  <si>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</si>
  <si>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</si>
  <si>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</si>
  <si>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</si>
  <si>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</si>
  <si>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</si>
  <si>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</si>
  <si>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</si>
  <si>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</si>
  <si>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</si>
  <si>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</si>
  <si>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</si>
  <si>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</si>
  <si>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</si>
  <si>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</si>
  <si>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</si>
  <si>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</si>
  <si>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</si>
  <si>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</si>
  <si>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</si>
  <si>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</si>
  <si>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</si>
  <si>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</si>
  <si>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</si>
  <si>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</si>
  <si>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</si>
  <si>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</si>
  <si>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</si>
  <si>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</si>
  <si>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</si>
  <si>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</si>
  <si>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</si>
  <si>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</si>
  <si>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</si>
  <si>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</si>
  <si>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</si>
  <si>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</si>
  <si>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</si>
  <si>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</si>
  <si>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</si>
  <si>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</si>
  <si>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</si>
  <si>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</si>
  <si>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</si>
  <si>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</si>
  <si>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</si>
  <si>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</si>
  <si>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</si>
  <si>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</si>
  <si>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</si>
  <si>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</si>
  <si>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</si>
  <si>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</si>
  <si>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</si>
  <si>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</si>
  <si>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</si>
  <si>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</si>
  <si>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</si>
  <si>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</si>
  <si>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</si>
  <si>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</si>
  <si>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</si>
  <si>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</si>
  <si>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</si>
  <si>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</si>
  <si>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</si>
  <si>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</si>
  <si>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</si>
  <si>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</si>
  <si>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</si>
  <si>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</si>
  <si>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</si>
  <si>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</si>
  <si>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</si>
  <si>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</si>
  <si>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</si>
  <si>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</si>
  <si>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</si>
  <si>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</si>
  <si>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</si>
  <si>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</si>
  <si>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</si>
  <si>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</si>
  <si>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</si>
  <si>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</si>
  <si>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</si>
  <si>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</si>
  <si>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</si>
  <si>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</si>
  <si>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</si>
  <si>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</si>
  <si>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</si>
  <si>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</si>
  <si>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</si>
  <si>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</si>
  <si>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</si>
  <si>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</si>
  <si>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</si>
  <si>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</si>
  <si>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</si>
  <si>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</si>
  <si>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</si>
  <si>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</si>
  <si>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</si>
  <si>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</si>
  <si>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</si>
  <si>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</si>
  <si>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</si>
  <si>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</si>
  <si>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</si>
  <si>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</si>
  <si>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</si>
  <si>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</si>
  <si>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</si>
  <si>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</si>
  <si>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</si>
  <si>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</si>
  <si>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</si>
  <si>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</si>
  <si>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</si>
  <si>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</si>
  <si>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</si>
  <si>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</si>
  <si>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</si>
  <si>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</si>
  <si>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</si>
  <si>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</si>
  <si>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</si>
  <si>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</si>
  <si>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</si>
  <si>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</si>
  <si>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</si>
  <si>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</si>
  <si>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</si>
  <si>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</si>
  <si>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</si>
  <si>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</si>
  <si>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</si>
  <si>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</si>
  <si>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</si>
  <si>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</si>
  <si>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</si>
  <si>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</si>
  <si>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</si>
  <si>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</si>
  <si>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</si>
  <si>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</si>
  <si>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</si>
  <si>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</si>
  <si>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</si>
  <si>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</si>
  <si>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</si>
  <si>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</si>
  <si>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</si>
  <si>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</si>
  <si>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</si>
  <si>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</si>
  <si>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</si>
  <si>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</si>
  <si>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</si>
  <si>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</si>
  <si>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</si>
  <si>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</si>
  <si>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</si>
  <si>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</si>
  <si>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</si>
  <si>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</si>
  <si>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</si>
  <si>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</si>
  <si>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</si>
  <si>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</si>
  <si>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</si>
  <si>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</si>
  <si>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</si>
  <si>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</si>
  <si>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</si>
  <si>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</si>
  <si>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</si>
  <si>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</si>
  <si>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</si>
  <si>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</si>
  <si>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</si>
  <si>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</si>
  <si>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</si>
  <si>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</si>
  <si>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</si>
  <si>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</si>
  <si>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</si>
  <si>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</si>
  <si>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</si>
  <si>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</si>
  <si>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</si>
  <si>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</si>
  <si>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</si>
  <si>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</si>
  <si>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</si>
  <si>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</si>
  <si>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</si>
  <si>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</si>
  <si>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</si>
  <si>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</si>
  <si>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</si>
  <si>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</si>
  <si>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</si>
  <si>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</si>
  <si>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</si>
  <si>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</si>
  <si>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</si>
  <si>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</si>
  <si>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</si>
  <si>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</si>
  <si>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</si>
  <si>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</si>
  <si>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</si>
  <si>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</si>
  <si>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</si>
  <si>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</si>
  <si>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</si>
  <si>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</si>
  <si>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</si>
  <si>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</si>
  <si>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</si>
  <si>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</si>
  <si>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</si>
  <si>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</si>
  <si>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</si>
  <si>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</si>
  <si>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</si>
  <si>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</si>
  <si>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</si>
  <si>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</si>
  <si>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</si>
  <si>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</si>
  <si>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</si>
  <si>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</si>
  <si>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</si>
  <si>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</si>
  <si>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</si>
  <si>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</si>
  <si>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</si>
  <si>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</si>
  <si>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</si>
  <si>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</si>
  <si>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</si>
  <si>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</si>
  <si>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</si>
  <si>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</si>
  <si>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</si>
  <si>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</si>
  <si>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</si>
  <si>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</si>
  <si>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</si>
  <si>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</si>
  <si>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</si>
  <si>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</si>
  <si>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</si>
  <si>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</si>
  <si>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</si>
  <si>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</si>
  <si>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</si>
  <si>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</si>
  <si>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</si>
  <si>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</si>
  <si>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</si>
  <si>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</si>
  <si>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</si>
  <si>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</si>
  <si>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</si>
  <si>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</si>
  <si>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</si>
  <si>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</si>
  <si>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</si>
  <si>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</si>
  <si>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</si>
  <si>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</si>
  <si>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</si>
  <si>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</si>
  <si>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</si>
  <si>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</si>
  <si>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</si>
  <si>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</si>
  <si>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</si>
  <si>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</si>
  <si>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</si>
  <si>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</si>
  <si>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</si>
  <si>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</si>
  <si>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</si>
  <si>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</si>
  <si>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</si>
  <si>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</si>
  <si>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</si>
  <si>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</si>
  <si>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</si>
  <si>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</si>
  <si>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</si>
  <si>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</si>
  <si>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</si>
  <si>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</si>
  <si>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</si>
  <si>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</si>
  <si>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</si>
  <si>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</si>
  <si>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</si>
  <si>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</si>
  <si>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</si>
  <si>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</si>
  <si>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</si>
  <si>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</si>
  <si>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</si>
  <si>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</si>
  <si>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</si>
  <si>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</si>
  <si>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</si>
  <si>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</si>
  <si>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</si>
  <si>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</si>
  <si>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</si>
  <si>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</si>
  <si>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</si>
  <si>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</si>
  <si>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</si>
  <si>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</si>
  <si>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</si>
  <si>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</si>
  <si>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</si>
  <si>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</si>
  <si>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</si>
  <si>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</si>
  <si>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</si>
  <si>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</si>
  <si>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</si>
  <si>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</si>
  <si>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</si>
  <si>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</si>
  <si>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</si>
  <si>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</si>
  <si>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</si>
  <si>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</si>
  <si>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</si>
  <si>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</si>
  <si>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</si>
  <si>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</si>
  <si>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</si>
  <si>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</si>
  <si>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</si>
  <si>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</si>
  <si>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</si>
  <si>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</si>
  <si>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</si>
  <si>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</si>
  <si>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</si>
  <si>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</si>
  <si>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</si>
  <si>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</si>
  <si>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</si>
  <si>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</si>
  <si>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</si>
  <si>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</si>
  <si>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</si>
  <si>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</si>
  <si>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</si>
  <si>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</si>
  <si>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</si>
  <si>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</si>
  <si>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</si>
  <si>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</si>
  <si>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</si>
  <si>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</si>
  <si>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</si>
  <si>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</si>
  <si>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</si>
  <si>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</si>
  <si>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</si>
  <si>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</si>
  <si>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</si>
  <si>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</si>
  <si>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</si>
  <si>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</si>
  <si>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</si>
  <si>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</si>
  <si>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</si>
  <si>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</si>
  <si>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</si>
  <si>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</si>
  <si>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</si>
  <si>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</si>
  <si>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</si>
  <si>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</si>
  <si>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</si>
  <si>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</si>
  <si>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</si>
  <si>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</si>
  <si>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</si>
  <si>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</si>
  <si>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</si>
  <si>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</si>
  <si>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</si>
  <si>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</si>
  <si>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</si>
  <si>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</si>
  <si>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</si>
  <si>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</si>
  <si>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</si>
  <si>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</si>
  <si>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</si>
  <si>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</si>
  <si>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</si>
  <si>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</si>
  <si>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</si>
  <si>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</si>
  <si>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</si>
  <si>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</si>
  <si>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</si>
  <si>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</si>
  <si>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</si>
  <si>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</si>
  <si>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</si>
  <si>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</si>
  <si>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</si>
  <si>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</si>
  <si>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</si>
  <si>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</si>
  <si>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</si>
  <si>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</si>
  <si>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</si>
  <si>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</si>
  <si>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</si>
  <si>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</si>
  <si>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</si>
  <si>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</si>
  <si>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</si>
  <si>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</si>
  <si>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</si>
  <si>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</si>
  <si>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</si>
  <si>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</si>
  <si>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</si>
  <si>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</si>
  <si>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</si>
  <si>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</si>
  <si>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</si>
  <si>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</si>
  <si>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</si>
  <si>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</si>
  <si>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</si>
  <si>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</si>
  <si>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</si>
  <si>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</si>
  <si>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</si>
  <si>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</si>
  <si>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</si>
  <si>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</si>
  <si>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</si>
  <si>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</si>
  <si>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</si>
  <si>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</si>
  <si>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</si>
  <si>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</si>
  <si>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</si>
  <si>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</si>
  <si>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</si>
  <si>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</si>
  <si>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</si>
  <si>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</si>
  <si>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</si>
  <si>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</si>
  <si>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</si>
  <si>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</si>
  <si>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</si>
  <si>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</si>
  <si>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</si>
  <si>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</si>
  <si>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</si>
  <si>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</si>
  <si>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</si>
  <si>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</si>
  <si>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</si>
  <si>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</si>
  <si>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</si>
  <si>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</si>
  <si>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</si>
  <si>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</si>
  <si>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</si>
  <si>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</si>
  <si>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</si>
  <si>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</si>
  <si>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</si>
  <si>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</si>
  <si>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</si>
  <si>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</si>
  <si>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</si>
  <si>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</si>
  <si>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</si>
  <si>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</si>
  <si>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</si>
  <si>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</si>
  <si>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</si>
  <si>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</si>
  <si>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</si>
  <si>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</si>
  <si>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</si>
  <si>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</si>
  <si>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</si>
  <si>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</si>
  <si>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</si>
  <si>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</si>
  <si>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</si>
  <si>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</si>
  <si>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</si>
  <si>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</si>
  <si>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</si>
  <si>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</si>
  <si>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</si>
  <si>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</si>
  <si>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</si>
  <si>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</si>
  <si>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</si>
  <si>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</si>
  <si>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</si>
  <si>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</si>
  <si>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</si>
  <si>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</si>
  <si>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</si>
  <si>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</si>
  <si>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</si>
  <si>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</si>
  <si>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</si>
  <si>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</si>
  <si>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</si>
  <si>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</si>
  <si>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</si>
  <si>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</si>
  <si>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</si>
  <si>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</si>
  <si>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</si>
  <si>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</si>
  <si>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</si>
  <si>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</si>
  <si>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</si>
  <si>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</si>
  <si>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</si>
  <si>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</si>
  <si>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</si>
  <si>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</si>
  <si>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</si>
  <si>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</si>
  <si>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</si>
  <si>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</si>
  <si>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</si>
  <si>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</si>
  <si>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</si>
  <si>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</si>
  <si>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</si>
  <si>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</si>
  <si>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</si>
  <si>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</si>
  <si>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</si>
  <si>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</si>
  <si>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</si>
  <si>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</si>
  <si>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</si>
  <si>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</si>
  <si>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</si>
  <si>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</si>
  <si>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</si>
  <si>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</si>
  <si>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</si>
  <si>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</si>
  <si>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</si>
  <si>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</si>
  <si>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</si>
  <si>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</si>
  <si>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</si>
  <si>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</si>
  <si>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</si>
  <si>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</si>
  <si>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</si>
  <si>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</si>
  <si>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</si>
  <si>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</si>
  <si>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</si>
  <si>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</si>
  <si>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</si>
  <si>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</si>
  <si>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</si>
  <si>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</si>
  <si>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</si>
  <si>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</si>
  <si>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</si>
  <si>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</si>
  <si>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</si>
  <si>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</si>
  <si>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</si>
  <si>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</si>
  <si>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</si>
  <si>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</si>
  <si>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</si>
  <si>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</si>
  <si>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</si>
  <si>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</si>
  <si>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</si>
  <si>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</si>
  <si>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</si>
  <si>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</si>
  <si>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</si>
  <si>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</si>
  <si>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</si>
  <si>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</si>
  <si>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</si>
  <si>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</si>
  <si>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</si>
  <si>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</si>
  <si>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</si>
  <si>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</si>
  <si>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</si>
  <si>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</si>
  <si>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</si>
  <si>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</si>
  <si>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</si>
  <si>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</si>
  <si>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</si>
  <si>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</si>
  <si>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</si>
  <si>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</si>
  <si>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</si>
  <si>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</si>
  <si>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</si>
  <si>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</si>
  <si>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</si>
  <si>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</si>
  <si>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</si>
  <si>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</si>
  <si>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</si>
  <si>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</si>
  <si>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</si>
  <si>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</si>
  <si>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</si>
  <si>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</si>
  <si>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</si>
  <si>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</si>
  <si>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</si>
  <si>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</si>
  <si>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</si>
  <si>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</si>
  <si>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</si>
  <si>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</si>
  <si>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</si>
  <si>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</si>
  <si>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</si>
  <si>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</si>
  <si>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</si>
  <si>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</si>
  <si>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</si>
  <si>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</si>
  <si>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</si>
  <si>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</si>
  <si>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</si>
  <si>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</si>
  <si>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</si>
  <si>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</si>
  <si>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</si>
  <si>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</si>
  <si>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</si>
  <si>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</si>
  <si>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</si>
  <si>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</si>
  <si>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</si>
  <si>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</si>
  <si>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</si>
  <si>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</si>
  <si>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</si>
  <si>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</si>
  <si>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</si>
  <si>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</si>
  <si>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</si>
  <si>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</si>
  <si>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</si>
  <si>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</si>
  <si>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</si>
  <si>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</si>
  <si>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</si>
  <si>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</si>
  <si>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</si>
  <si>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</si>
  <si>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</si>
  <si>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</si>
  <si>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</si>
  <si>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</si>
  <si>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</si>
  <si>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</si>
  <si>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</si>
  <si>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</si>
  <si>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</si>
  <si>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</si>
  <si>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</si>
  <si>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</si>
  <si>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</si>
  <si>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</si>
  <si>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</si>
  <si>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</si>
  <si>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</si>
  <si>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</si>
  <si>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</si>
  <si>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</si>
  <si>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</si>
  <si>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</si>
  <si>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</si>
  <si>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</si>
  <si>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</si>
  <si>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</si>
  <si>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</si>
  <si>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</si>
  <si>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</si>
  <si>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</si>
  <si>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</si>
  <si>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</si>
  <si>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</si>
  <si>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</si>
  <si>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</si>
  <si>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</si>
  <si>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</si>
  <si>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</si>
  <si>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</si>
  <si>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</si>
  <si>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</si>
  <si>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</si>
  <si>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</si>
  <si>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</si>
  <si>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</si>
  <si>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</si>
  <si>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</si>
  <si>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</si>
  <si>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</si>
  <si>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</si>
  <si>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</si>
  <si>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</si>
  <si>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</si>
  <si>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</si>
  <si>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</si>
  <si>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</si>
  <si>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</si>
  <si>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</si>
  <si>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</si>
  <si>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</si>
  <si>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</si>
  <si>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</si>
  <si>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</si>
  <si>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</si>
  <si>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</si>
  <si>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</si>
  <si>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</si>
  <si>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</si>
  <si>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</si>
  <si>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</si>
  <si>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</si>
  <si>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</si>
  <si>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</si>
  <si>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</si>
  <si>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</si>
  <si>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</si>
  <si>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</si>
  <si>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</si>
  <si>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</si>
  <si>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</si>
  <si>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</si>
  <si>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</si>
  <si>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</si>
  <si>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</si>
  <si>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</si>
  <si>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</si>
  <si>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</si>
  <si>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</si>
  <si>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</si>
  <si>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</si>
  <si>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</si>
  <si>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</si>
  <si>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</si>
  <si>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</si>
  <si>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</si>
  <si>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</si>
  <si>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</si>
  <si>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</si>
  <si>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</si>
  <si>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</si>
  <si>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</si>
  <si>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</si>
  <si>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</si>
  <si>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</si>
  <si>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</si>
  <si>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</si>
  <si>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</si>
  <si>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</si>
  <si>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</si>
  <si>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</si>
  <si>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</si>
  <si>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</si>
  <si>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</si>
  <si>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</si>
  <si>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</si>
  <si>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</si>
  <si>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</si>
  <si>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</si>
  <si>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</si>
  <si>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</si>
  <si>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</si>
  <si>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</si>
  <si>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</si>
  <si>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</si>
  <si>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</si>
  <si>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</si>
  <si>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</si>
  <si>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</si>
  <si>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</si>
  <si>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</si>
  <si>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</si>
  <si>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</si>
  <si>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</si>
  <si>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</si>
  <si>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</si>
  <si>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</si>
  <si>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</si>
  <si>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</si>
  <si>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</si>
  <si>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</si>
  <si>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</si>
  <si>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</si>
  <si>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</si>
  <si>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</si>
  <si>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</si>
  <si>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</si>
  <si>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</si>
  <si>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</si>
  <si>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</si>
  <si>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</si>
  <si>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</si>
  <si>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</si>
  <si>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</si>
  <si>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</si>
  <si>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</si>
  <si>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</si>
  <si>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</si>
  <si>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</si>
  <si>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</si>
  <si>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</si>
  <si>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</si>
  <si>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</si>
  <si>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</si>
  <si>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</si>
  <si>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</si>
  <si>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</si>
  <si>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</si>
  <si>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</si>
  <si>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</si>
  <si>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</si>
  <si>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</si>
  <si>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</si>
  <si>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</si>
  <si>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</si>
  <si>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</si>
  <si>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</si>
  <si>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</si>
  <si>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</si>
  <si>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</si>
  <si>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</si>
  <si>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</si>
  <si>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</si>
  <si>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</si>
  <si>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</si>
  <si>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</si>
  <si>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</si>
  <si>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</si>
  <si>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</si>
  <si>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</si>
  <si>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</si>
  <si>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</si>
  <si>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</si>
  <si>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</si>
  <si>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</si>
  <si>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</si>
  <si>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</si>
  <si>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</si>
  <si>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</si>
  <si>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</si>
  <si>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</si>
  <si>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</si>
  <si>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</si>
  <si>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</si>
  <si>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</si>
  <si>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</si>
  <si>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</si>
  <si>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</si>
  <si>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</si>
  <si>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</si>
  <si>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</si>
  <si>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</si>
  <si>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</si>
  <si>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</si>
  <si>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</si>
  <si>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</si>
  <si>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</si>
  <si>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</si>
  <si>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</si>
  <si>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</si>
  <si>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</si>
  <si>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</si>
  <si>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</si>
  <si>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</si>
  <si>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</si>
  <si>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</si>
  <si>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</si>
  <si>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</si>
  <si>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</si>
  <si>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</si>
  <si>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</si>
  <si>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</si>
  <si>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</si>
  <si>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</si>
  <si>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</si>
  <si>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</si>
  <si>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</si>
  <si>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</si>
  <si>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</si>
  <si>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</si>
  <si>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</si>
  <si>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</si>
  <si>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</si>
  <si>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</si>
  <si>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</si>
  <si>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</si>
  <si>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</si>
  <si>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</si>
  <si>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</si>
  <si>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</si>
  <si>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</si>
  <si>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</si>
  <si>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</si>
  <si>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</si>
  <si>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</si>
  <si>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</si>
  <si>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</si>
  <si>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</si>
  <si>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</si>
  <si>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</si>
  <si>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</si>
  <si>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</si>
  <si>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</si>
  <si>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</si>
  <si>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</si>
  <si>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</si>
  <si>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</si>
  <si>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</si>
  <si>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</si>
  <si>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</si>
  <si>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</si>
  <si>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</si>
  <si>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</si>
  <si>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</si>
  <si>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</si>
  <si>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</si>
  <si>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</si>
  <si>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</si>
  <si>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</si>
  <si>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</si>
  <si>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</si>
  <si>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</si>
  <si>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</si>
  <si>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</si>
  <si>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</si>
  <si>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</si>
  <si>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</si>
  <si>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</si>
  <si>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</si>
  <si>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</si>
  <si>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</si>
  <si>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</si>
  <si>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</si>
  <si>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</si>
  <si>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</si>
  <si>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</si>
  <si>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</si>
  <si>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</si>
  <si>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</si>
  <si>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</si>
  <si>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</si>
  <si>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</si>
  <si>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</si>
  <si>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</si>
  <si>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</si>
  <si>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</si>
  <si>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</si>
  <si>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</si>
  <si>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</si>
  <si>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</si>
  <si>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</si>
  <si>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</si>
  <si>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</si>
  <si>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</si>
  <si>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</si>
  <si>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</si>
  <si>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</si>
  <si>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</si>
  <si>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</si>
  <si>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</si>
  <si>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</si>
  <si>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</si>
  <si>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</si>
  <si>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</si>
  <si>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</si>
  <si>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</si>
  <si>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</si>
  <si>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</si>
  <si>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</si>
  <si>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</si>
  <si>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</si>
  <si>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</si>
  <si>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</si>
  <si>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</si>
  <si>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</si>
  <si>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</si>
  <si>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</si>
  <si>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</si>
  <si>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</si>
  <si>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</si>
  <si>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</si>
  <si>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</si>
  <si>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</si>
  <si>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</si>
  <si>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</si>
  <si>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</si>
  <si>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</si>
  <si>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</si>
  <si>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</si>
  <si>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</si>
  <si>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</si>
  <si>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</si>
  <si>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</si>
  <si>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</si>
  <si>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</si>
  <si>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</si>
  <si>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</si>
  <si>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</si>
  <si>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</si>
  <si>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</si>
  <si>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</si>
  <si>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</si>
  <si>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</si>
  <si>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</si>
  <si>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</si>
  <si>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</si>
  <si>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</si>
  <si>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</si>
  <si>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</si>
  <si>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</si>
  <si>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</si>
  <si>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</si>
  <si>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</si>
  <si>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</si>
  <si>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</si>
  <si>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</si>
  <si>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</si>
  <si>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</si>
  <si>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</si>
  <si>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</si>
  <si>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</si>
  <si>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</si>
  <si>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</si>
  <si>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</si>
  <si>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</si>
  <si>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</si>
  <si>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</si>
  <si>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</si>
  <si>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</si>
  <si>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</si>
  <si>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</si>
  <si>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</si>
  <si>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</si>
  <si>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</si>
  <si>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</si>
  <si>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</si>
  <si>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</si>
  <si>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</si>
  <si>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</si>
  <si>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</si>
  <si>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</si>
  <si>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</si>
  <si>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</si>
  <si>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</si>
  <si>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</si>
  <si>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</si>
  <si>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</si>
  <si>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</si>
  <si>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</si>
  <si>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</si>
  <si>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</si>
  <si>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</si>
  <si>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</si>
  <si>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</si>
  <si>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</si>
  <si>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</si>
  <si>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</si>
  <si>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</si>
  <si>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</si>
  <si>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</si>
  <si>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</si>
  <si>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</si>
  <si>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</si>
  <si>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</si>
  <si>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</si>
  <si>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</si>
  <si>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</si>
  <si>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</si>
  <si>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</si>
  <si>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</si>
  <si>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</si>
  <si>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</si>
  <si>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</si>
  <si>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</si>
  <si>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</si>
  <si>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</si>
  <si>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</si>
  <si>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</si>
  <si>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</si>
  <si>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</si>
  <si>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</si>
  <si>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</si>
  <si>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</si>
  <si>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</si>
  <si>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</si>
  <si>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</si>
  <si>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</si>
  <si>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</si>
  <si>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</si>
  <si>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</si>
  <si>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</si>
  <si>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</si>
  <si>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</si>
  <si>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</si>
  <si>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</si>
  <si>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</si>
  <si>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</si>
  <si>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</si>
  <si>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</si>
  <si>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</si>
  <si>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</si>
  <si>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</si>
  <si>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</si>
  <si>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</si>
  <si>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</si>
  <si>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</si>
  <si>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</si>
  <si>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</si>
  <si>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</si>
  <si>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</si>
  <si>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</si>
  <si>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</si>
  <si>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</si>
  <si>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</si>
  <si>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</si>
  <si>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</si>
  <si>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</si>
  <si>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</si>
  <si>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</si>
  <si>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</si>
  <si>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</si>
  <si>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</si>
  <si>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</si>
  <si>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</si>
  <si>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</si>
  <si>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</si>
  <si>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</si>
  <si>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</si>
  <si>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</si>
  <si>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</si>
  <si>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</si>
  <si>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</si>
  <si>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</si>
  <si>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</si>
  <si>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</si>
  <si>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</si>
  <si>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</si>
  <si>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</si>
  <si>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</si>
  <si>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</si>
  <si>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</si>
  <si>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</si>
  <si>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</si>
  <si>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</si>
  <si>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</si>
  <si>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</si>
  <si>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</si>
  <si>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</si>
  <si>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</si>
  <si>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</si>
  <si>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</si>
  <si>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</si>
  <si>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</si>
  <si>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</si>
  <si>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</si>
  <si>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</si>
  <si>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</si>
  <si>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</si>
  <si>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</si>
  <si>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</si>
  <si>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</si>
  <si>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</si>
  <si>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</si>
  <si>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</si>
  <si>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</si>
  <si>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</si>
  <si>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</si>
  <si>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</si>
  <si>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</si>
  <si>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</si>
  <si>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</si>
  <si>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</si>
  <si>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</si>
  <si>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</si>
  <si>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</si>
  <si>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</si>
  <si>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</si>
  <si>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</si>
  <si>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</si>
  <si>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</si>
  <si>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</si>
  <si>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</si>
  <si>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</si>
  <si>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</si>
  <si>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</si>
  <si>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</si>
  <si>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</si>
  <si>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</si>
  <si>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</si>
  <si>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</si>
  <si>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</si>
  <si>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</si>
  <si>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</si>
  <si>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</si>
  <si>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</si>
  <si>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</si>
  <si>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</si>
  <si>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</si>
  <si>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</si>
  <si>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</si>
  <si>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</si>
  <si>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</si>
  <si>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</si>
  <si>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</si>
  <si>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</si>
  <si>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</si>
  <si>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</si>
  <si>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</si>
  <si>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</si>
  <si>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</si>
  <si>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</si>
  <si>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</si>
  <si>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</si>
  <si>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</si>
  <si>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</si>
  <si>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</si>
  <si>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</si>
  <si>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</si>
  <si>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</si>
  <si>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</si>
  <si>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</si>
  <si>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</si>
  <si>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</si>
  <si>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</si>
  <si>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</si>
  <si>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</si>
  <si>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</si>
  <si>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</si>
  <si>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</si>
  <si>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</si>
  <si>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</si>
  <si>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</si>
  <si>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</si>
  <si>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</si>
  <si>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</si>
  <si>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</si>
  <si>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</si>
  <si>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</si>
  <si>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</si>
  <si>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</si>
  <si>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</si>
  <si>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</si>
  <si>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</si>
  <si>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</si>
  <si>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</si>
  <si>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</si>
  <si>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</si>
  <si>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</si>
  <si>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</si>
  <si>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</si>
  <si>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</si>
  <si>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</si>
  <si>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</si>
  <si>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</si>
  <si>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</si>
  <si>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</si>
  <si>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</si>
  <si>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</si>
  <si>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</si>
  <si>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</si>
  <si>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</si>
  <si>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</si>
  <si>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</si>
  <si>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</si>
  <si>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</si>
  <si>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</si>
  <si>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</si>
  <si>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</si>
  <si>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</si>
  <si>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</si>
  <si>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</si>
  <si>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</si>
  <si>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</si>
  <si>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</si>
  <si>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</si>
  <si>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</si>
  <si>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</si>
  <si>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</si>
  <si>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</si>
  <si>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</si>
  <si>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</si>
  <si>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</si>
  <si>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</si>
  <si>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</si>
  <si>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</si>
  <si>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</si>
  <si>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</si>
  <si>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</si>
  <si>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</si>
  <si>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</si>
  <si>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</si>
  <si>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</si>
  <si>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</si>
  <si>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</si>
  <si>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</si>
  <si>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</si>
  <si>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</si>
  <si>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</si>
  <si>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</si>
  <si>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</si>
  <si>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</si>
  <si>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</si>
  <si>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</si>
  <si>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</si>
  <si>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</si>
  <si>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</si>
  <si>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</si>
  <si>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</si>
  <si>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</si>
  <si>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</si>
  <si>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</si>
  <si>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</si>
  <si>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</si>
  <si>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</si>
  <si>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</si>
  <si>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</si>
  <si>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</si>
  <si>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</si>
  <si>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</si>
  <si>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</si>
  <si>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</si>
  <si>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</si>
  <si>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</si>
  <si>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</si>
  <si>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</si>
  <si>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</si>
  <si>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</si>
  <si>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</si>
  <si>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</si>
  <si>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</si>
  <si>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</si>
  <si>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</si>
  <si>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</si>
  <si>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</si>
  <si>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</si>
  <si>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</si>
  <si>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</si>
  <si>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</si>
  <si>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</si>
  <si>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</si>
  <si>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</si>
  <si>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</si>
  <si>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</si>
  <si>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</si>
  <si>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</si>
  <si>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</si>
  <si>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</si>
  <si>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</si>
  <si>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</si>
  <si>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</si>
  <si>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</si>
  <si>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</si>
  <si>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</si>
  <si>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</si>
  <si>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</si>
  <si>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</si>
  <si>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</si>
  <si>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</si>
  <si>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</si>
  <si>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</si>
  <si>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</si>
  <si>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</si>
  <si>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</si>
  <si>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</si>
  <si>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</si>
  <si>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</si>
  <si>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</si>
  <si>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</si>
  <si>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</si>
  <si>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</si>
  <si>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</si>
  <si>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</si>
  <si>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</si>
  <si>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</si>
  <si>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</si>
  <si>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</si>
  <si>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</si>
  <si>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</si>
  <si>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</si>
  <si>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</si>
  <si>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</si>
  <si>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</si>
  <si>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</si>
  <si>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</si>
  <si>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</si>
  <si>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</si>
  <si>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</si>
  <si>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</si>
  <si>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</si>
  <si>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</si>
  <si>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</si>
  <si>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</si>
  <si>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</si>
  <si>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</si>
  <si>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</si>
  <si>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</si>
  <si>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</si>
  <si>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</si>
  <si>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</si>
  <si>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</si>
  <si>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</si>
  <si>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</si>
  <si>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</si>
  <si>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</si>
  <si>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</si>
  <si>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</si>
  <si>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</si>
  <si>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</si>
  <si>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</si>
  <si>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</si>
  <si>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</si>
  <si>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</si>
  <si>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</si>
  <si>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</si>
  <si>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</si>
  <si>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</si>
  <si>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</si>
  <si>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</si>
  <si>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</si>
  <si>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</si>
  <si>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</si>
  <si>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</si>
  <si>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</si>
  <si>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</si>
  <si>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</si>
  <si>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</si>
  <si>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</si>
  <si>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</si>
  <si>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</si>
  <si>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</si>
  <si>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</si>
  <si>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</si>
  <si>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</si>
  <si>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</si>
  <si>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</si>
  <si>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</si>
  <si>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</si>
  <si>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</si>
  <si>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</si>
  <si>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</si>
  <si>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</si>
  <si>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</si>
  <si>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</si>
  <si>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</si>
  <si>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</si>
  <si>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</si>
  <si>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</si>
  <si>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</si>
  <si>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</si>
  <si>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</si>
  <si>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</si>
  <si>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</si>
  <si>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</si>
  <si>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</si>
  <si>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</si>
  <si>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</si>
  <si>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</si>
  <si>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</si>
  <si>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</si>
  <si>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</si>
  <si>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</si>
  <si>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</si>
  <si>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</si>
  <si>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</si>
  <si>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</si>
  <si>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</si>
  <si>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</si>
  <si>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</si>
  <si>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</si>
  <si>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</si>
  <si>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</si>
  <si>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</si>
  <si>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</si>
  <si>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</si>
  <si>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</si>
  <si>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</si>
  <si>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</si>
  <si>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</si>
  <si>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</si>
  <si>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</si>
  <si>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</si>
  <si>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</si>
  <si>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</si>
  <si>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</si>
  <si>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</si>
  <si>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</si>
  <si>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</si>
  <si>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</si>
  <si>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</si>
  <si>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</si>
  <si>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</si>
  <si>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</si>
  <si>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</si>
  <si>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</si>
  <si>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</si>
  <si>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</si>
  <si>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</si>
  <si>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</si>
  <si>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</si>
  <si>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</si>
  <si>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</si>
  <si>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</si>
  <si>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</si>
  <si>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</si>
  <si>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</si>
  <si>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</si>
  <si>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</si>
  <si>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</si>
  <si>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</si>
  <si>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</si>
  <si>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</si>
  <si>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</si>
  <si>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</si>
  <si>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</si>
  <si>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</si>
  <si>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</si>
  <si>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</si>
  <si>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</si>
  <si>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</si>
  <si>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</si>
  <si>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</si>
  <si>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</si>
  <si>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</si>
  <si>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</si>
  <si>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</si>
  <si>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</si>
  <si>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</si>
  <si>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</si>
  <si>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</si>
  <si>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</si>
  <si>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</si>
  <si>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</si>
  <si>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</si>
  <si>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</si>
  <si>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</si>
  <si>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</si>
  <si>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</si>
  <si>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</si>
  <si>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</si>
  <si>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</si>
  <si>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</si>
  <si>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</si>
  <si>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</si>
  <si>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</si>
  <si>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</si>
  <si>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</si>
  <si>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</si>
  <si>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</si>
  <si>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</si>
  <si>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</si>
  <si>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</si>
  <si>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</si>
  <si>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</si>
  <si>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</si>
  <si>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</si>
  <si>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</si>
  <si>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</si>
  <si>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</si>
  <si>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</si>
  <si>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</si>
  <si>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</si>
  <si>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</si>
  <si>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</si>
  <si>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</si>
  <si>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</si>
  <si>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</si>
  <si>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</si>
  <si>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</si>
  <si>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</si>
  <si>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</si>
  <si>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</si>
  <si>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</si>
  <si>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</si>
  <si>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</si>
  <si>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</si>
  <si>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</si>
  <si>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</si>
  <si>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</si>
  <si>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</si>
  <si>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</si>
  <si>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</si>
  <si>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</si>
  <si>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</si>
  <si>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</si>
  <si>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</si>
  <si>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</si>
  <si>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</si>
  <si>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</si>
  <si>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</si>
  <si>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</si>
  <si>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</si>
  <si>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</si>
  <si>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</si>
  <si>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</si>
  <si>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</si>
  <si>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</si>
  <si>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</si>
  <si>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</si>
  <si>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</si>
  <si>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</si>
  <si>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</si>
  <si>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</si>
  <si>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</si>
  <si>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</si>
  <si>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</si>
  <si>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</si>
  <si>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</si>
  <si>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</si>
  <si>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</si>
  <si>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</si>
  <si>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</si>
  <si>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</si>
  <si>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</si>
  <si>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</si>
  <si>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</si>
  <si>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</si>
  <si>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</si>
  <si>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</si>
  <si>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</si>
  <si>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</si>
  <si>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</si>
  <si>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</si>
  <si>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</si>
  <si>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</si>
  <si>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</si>
  <si>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</si>
  <si>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</si>
  <si>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</si>
  <si>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</si>
  <si>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</si>
  <si>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</si>
  <si>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</si>
  <si>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</si>
  <si>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</si>
  <si>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</si>
  <si>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</si>
  <si>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</si>
  <si>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</si>
  <si>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</si>
  <si>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</si>
  <si>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</si>
  <si>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</si>
  <si>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</si>
  <si>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</si>
  <si>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</si>
  <si>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</si>
  <si>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</si>
  <si>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</si>
  <si>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</si>
  <si>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</si>
  <si>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</si>
  <si>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</si>
  <si>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</si>
  <si>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</si>
  <si>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</si>
  <si>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</si>
  <si>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</si>
  <si>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</si>
  <si>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</si>
  <si>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</si>
  <si>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</si>
  <si>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</si>
  <si>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</si>
  <si>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</si>
  <si>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</si>
  <si>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</si>
  <si>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</si>
  <si>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</si>
  <si>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</si>
  <si>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</si>
  <si>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</si>
  <si>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</si>
  <si>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</si>
  <si>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</si>
  <si>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</si>
  <si>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</si>
  <si>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</si>
  <si>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</si>
  <si>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</si>
  <si>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</si>
  <si>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</si>
  <si>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</si>
  <si>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</si>
  <si>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</si>
  <si>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</si>
  <si>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</si>
  <si>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</si>
  <si>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</si>
  <si>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</si>
  <si>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</si>
  <si>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</si>
  <si>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</si>
  <si>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</si>
  <si>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</si>
  <si>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</si>
  <si>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</si>
  <si>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</si>
  <si>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</si>
  <si>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</si>
  <si>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</si>
  <si>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</si>
  <si>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</si>
  <si>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</si>
  <si>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</si>
  <si>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</si>
  <si>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</si>
  <si>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</si>
  <si>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</si>
  <si>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</si>
  <si>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</si>
  <si>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</si>
  <si>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</si>
  <si>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</si>
  <si>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</si>
  <si>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</si>
  <si>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</si>
  <si>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</si>
  <si>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</si>
  <si>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</si>
  <si>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</si>
  <si>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</si>
  <si>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</si>
  <si>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</si>
  <si>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</si>
  <si>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</si>
  <si>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</si>
  <si>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</si>
  <si>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</si>
  <si>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</si>
  <si>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</si>
  <si>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</si>
  <si>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</si>
  <si>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</si>
  <si>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</si>
  <si>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</si>
  <si>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</si>
  <si>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</si>
  <si>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</si>
  <si>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</si>
  <si>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</si>
  <si>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</si>
  <si>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</si>
  <si>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</si>
  <si>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</si>
  <si>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</si>
  <si>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</si>
  <si>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</si>
  <si>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</si>
  <si>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</si>
  <si>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</si>
  <si>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</si>
  <si>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</si>
  <si>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</si>
  <si>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</si>
  <si>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</si>
  <si>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</si>
  <si>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</si>
  <si>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</si>
  <si>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</si>
  <si>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</si>
  <si>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</si>
  <si>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</si>
  <si>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</si>
  <si>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</si>
  <si>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</si>
  <si>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</si>
  <si>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</si>
  <si>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</si>
  <si>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</si>
  <si>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</si>
  <si>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</si>
  <si>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</si>
  <si>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</si>
  <si>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</si>
  <si>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</si>
  <si>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</si>
  <si>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</si>
  <si>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</si>
  <si>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</si>
  <si>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</si>
  <si>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</si>
  <si>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</si>
  <si>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</si>
  <si>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</si>
  <si>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</si>
  <si>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</si>
  <si>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</si>
  <si>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</si>
  <si>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</si>
  <si>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</si>
  <si>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</si>
  <si>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</si>
  <si>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</si>
  <si>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</si>
  <si>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</si>
  <si>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</si>
  <si>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</si>
  <si>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</si>
  <si>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</si>
  <si>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</si>
  <si>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</si>
  <si>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</si>
  <si>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</si>
  <si>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</si>
  <si>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</si>
  <si>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</si>
  <si>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</si>
  <si>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</si>
  <si>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</si>
  <si>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</si>
  <si>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</si>
  <si>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</si>
  <si>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</si>
  <si>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</si>
  <si>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</si>
  <si>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</si>
  <si>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</si>
  <si>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</si>
  <si>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</si>
  <si>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</si>
  <si>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</si>
  <si>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</si>
  <si>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</si>
  <si>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</si>
  <si>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</si>
  <si>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</si>
  <si>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</si>
  <si>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</si>
  <si>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</si>
  <si>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</si>
  <si>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</si>
  <si>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</si>
  <si>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</si>
  <si>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</si>
  <si>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</si>
  <si>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</si>
  <si>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</si>
  <si>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</si>
  <si>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</si>
  <si>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</si>
  <si>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</si>
  <si>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</si>
  <si>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</si>
  <si>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</si>
  <si>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</si>
  <si>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</si>
  <si>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</si>
  <si>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</si>
  <si>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</si>
  <si>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</si>
  <si>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</si>
  <si>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</si>
  <si>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</si>
  <si>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</si>
  <si>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</si>
  <si>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</si>
  <si>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</si>
  <si>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</si>
  <si>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</si>
  <si>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</si>
  <si>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</si>
  <si>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</si>
  <si>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</si>
  <si>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</si>
  <si>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</si>
  <si>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</si>
  <si>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</si>
  <si>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</si>
  <si>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</si>
  <si>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</si>
  <si>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</si>
  <si>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</si>
  <si>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</si>
  <si>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</si>
  <si>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</si>
  <si>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</si>
  <si>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</si>
  <si>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</si>
  <si>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</si>
  <si>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</si>
  <si>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</si>
  <si>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</si>
  <si>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</si>
  <si>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</si>
  <si>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</si>
  <si>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</si>
  <si>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</si>
  <si>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</si>
  <si>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</si>
  <si>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</si>
  <si>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</si>
  <si>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</si>
  <si>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</si>
  <si>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</si>
  <si>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</si>
  <si>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</si>
  <si>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</si>
  <si>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</si>
  <si>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</si>
  <si>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</si>
  <si>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</si>
  <si>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</si>
  <si>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</si>
  <si>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</si>
  <si>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</si>
  <si>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</si>
  <si>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</si>
  <si>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</si>
  <si>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</si>
  <si>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</si>
  <si>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</si>
  <si>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</si>
  <si>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</si>
  <si>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</si>
  <si>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</si>
  <si>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</si>
  <si>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</si>
  <si>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</si>
  <si>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</si>
  <si>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</si>
  <si>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</si>
  <si>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</si>
  <si>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</si>
  <si>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</si>
  <si>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</si>
  <si>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</si>
  <si>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</si>
  <si>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</si>
  <si>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</si>
  <si>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</si>
  <si>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</si>
  <si>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</si>
  <si>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</si>
  <si>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</si>
  <si>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</si>
  <si>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</si>
  <si>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</si>
  <si>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</si>
  <si>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</si>
  <si>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</si>
  <si>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</si>
  <si>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</si>
  <si>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</si>
  <si>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</si>
  <si>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</si>
  <si>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</si>
  <si>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</si>
  <si>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</si>
  <si>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</si>
  <si>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</si>
  <si>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</si>
  <si>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</si>
  <si>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</si>
  <si>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</si>
  <si>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</si>
  <si>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</si>
  <si>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</si>
  <si>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</si>
  <si>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</si>
  <si>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</si>
  <si>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</si>
  <si>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</si>
  <si>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</si>
  <si>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</si>
  <si>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</si>
  <si>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</si>
  <si>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</si>
  <si>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</si>
  <si>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</si>
  <si>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</si>
  <si>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</si>
  <si>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</si>
  <si>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</si>
  <si>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</si>
  <si>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</si>
  <si>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</si>
  <si>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</si>
  <si>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</si>
  <si>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</si>
  <si>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</si>
  <si>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</si>
  <si>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</si>
  <si>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</si>
  <si>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</si>
  <si>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</si>
  <si>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</si>
  <si>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</si>
  <si>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</si>
  <si>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</si>
  <si>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</si>
  <si>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</si>
  <si>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</si>
  <si>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</si>
  <si>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</si>
  <si>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</si>
  <si>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</si>
  <si>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</si>
  <si>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</si>
  <si>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</si>
  <si>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</si>
  <si>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</si>
  <si>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</si>
  <si>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</si>
  <si>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</si>
  <si>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</si>
  <si>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</si>
  <si>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</si>
  <si>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</si>
  <si>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</si>
  <si>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</si>
  <si>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</si>
  <si>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</si>
  <si>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</si>
  <si>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</si>
  <si>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</si>
  <si>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</si>
  <si>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</si>
  <si>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</si>
  <si>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</si>
  <si>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</si>
  <si>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</si>
  <si>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</si>
  <si>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</si>
  <si>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</si>
  <si>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</si>
  <si>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</si>
  <si>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</si>
  <si>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</si>
  <si>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</si>
  <si>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</si>
  <si>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</si>
  <si>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</si>
  <si>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</si>
  <si>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</si>
  <si>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</si>
  <si>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</si>
  <si>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</si>
  <si>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</si>
  <si>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</si>
  <si>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</si>
  <si>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</si>
  <si>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</si>
  <si>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</si>
  <si>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</si>
  <si>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</si>
  <si>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</si>
  <si>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</si>
  <si>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</si>
  <si>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</si>
  <si>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</si>
  <si>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</si>
  <si>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</si>
  <si>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</si>
  <si>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</si>
  <si>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</si>
  <si>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</si>
  <si>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</si>
  <si>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</si>
  <si>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</si>
  <si>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</si>
  <si>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</si>
  <si>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</si>
  <si>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</si>
  <si>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</si>
  <si>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</si>
  <si>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</si>
  <si>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</si>
  <si>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</si>
  <si>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</si>
  <si>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</si>
  <si>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</si>
  <si>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</si>
  <si>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</si>
  <si>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</si>
  <si>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</si>
  <si>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</si>
  <si>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</si>
  <si>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</si>
  <si>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</si>
  <si>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</si>
  <si>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</si>
  <si>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</si>
  <si>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</si>
  <si>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</si>
  <si>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</si>
  <si>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</si>
  <si>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</si>
  <si>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</si>
  <si>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</si>
  <si>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</si>
  <si>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</si>
  <si>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</si>
  <si>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</si>
  <si>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</si>
  <si>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</si>
  <si>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</si>
  <si>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</si>
  <si>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</si>
  <si>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</si>
  <si>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</si>
  <si>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</si>
  <si>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</si>
  <si>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</si>
  <si>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</si>
  <si>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</si>
  <si>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</si>
  <si>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</si>
  <si>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</si>
  <si>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</si>
  <si>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</si>
  <si>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</si>
  <si>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</si>
  <si>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</si>
  <si>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</si>
  <si>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</si>
  <si>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</si>
  <si>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</si>
  <si>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</si>
  <si>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</si>
  <si>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</si>
  <si>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</si>
  <si>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</si>
  <si>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</si>
  <si>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</si>
  <si>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</si>
  <si>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</si>
  <si>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</si>
  <si>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</si>
  <si>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</si>
  <si>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</si>
  <si>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</si>
  <si>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</si>
  <si>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</si>
  <si>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</si>
  <si>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</si>
  <si>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</si>
  <si>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</si>
  <si>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</si>
  <si>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</si>
  <si>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</si>
  <si>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</si>
  <si>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</si>
  <si>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</si>
  <si>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</si>
  <si>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</si>
  <si>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</si>
  <si>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</si>
  <si>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</si>
  <si>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</si>
  <si>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</si>
  <si>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</si>
  <si>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</si>
  <si>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</si>
  <si>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</si>
  <si>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</si>
  <si>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</si>
  <si>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</si>
  <si>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</si>
  <si>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</si>
  <si>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</si>
  <si>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</si>
  <si>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</si>
  <si>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</si>
  <si>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</si>
  <si>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</si>
  <si>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</si>
  <si>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</si>
  <si>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</si>
  <si>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</si>
  <si>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</si>
  <si>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</si>
  <si>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</si>
  <si>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</si>
  <si>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</si>
  <si>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</si>
  <si>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</si>
  <si>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</si>
  <si>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</si>
  <si>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</si>
  <si>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</si>
  <si>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</si>
  <si>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</si>
  <si>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</si>
  <si>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</si>
  <si>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</si>
  <si>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</si>
  <si>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</si>
  <si>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</si>
  <si>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</si>
  <si>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</si>
  <si>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</si>
  <si>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</si>
  <si>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</si>
  <si>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</si>
  <si>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</si>
  <si>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</si>
  <si>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</si>
  <si>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</si>
  <si>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</si>
  <si>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</si>
  <si>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</si>
  <si>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</si>
  <si>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</si>
  <si>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</si>
  <si>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</si>
  <si>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</si>
  <si>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</si>
  <si>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</si>
  <si>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</si>
  <si>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</si>
  <si>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</si>
  <si>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</si>
  <si>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</si>
  <si>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</si>
  <si>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</si>
  <si>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</si>
  <si>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</si>
  <si>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</si>
  <si>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</si>
  <si>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</si>
  <si>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</si>
  <si>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</si>
  <si>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</si>
  <si>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</si>
  <si>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</si>
  <si>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</si>
  <si>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</si>
  <si>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</si>
  <si>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</si>
  <si>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</si>
  <si>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</si>
  <si>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</si>
  <si>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</si>
  <si>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</si>
  <si>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</si>
  <si>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</si>
  <si>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</si>
  <si>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</si>
  <si>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</si>
  <si>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</si>
  <si>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</si>
  <si>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</si>
  <si>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</si>
  <si>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</si>
  <si>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</si>
  <si>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</si>
  <si>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</si>
  <si>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</si>
  <si>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</si>
  <si>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</si>
  <si>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</si>
  <si>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</si>
  <si>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</si>
  <si>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</si>
  <si>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</si>
  <si>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</si>
  <si>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</si>
  <si>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</si>
  <si>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</si>
  <si>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</si>
  <si>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</si>
  <si>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</si>
  <si>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</si>
  <si>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</si>
  <si>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</si>
  <si>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</si>
  <si>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</si>
  <si>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</si>
  <si>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</si>
  <si>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</si>
  <si>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</si>
  <si>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</si>
  <si>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</si>
  <si>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</si>
  <si>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</si>
  <si>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</si>
  <si>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</si>
  <si>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</si>
  <si>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</si>
  <si>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</si>
  <si>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</si>
  <si>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</si>
  <si>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</si>
  <si>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</si>
  <si>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</si>
  <si>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</si>
  <si>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</si>
  <si>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</si>
  <si>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</si>
  <si>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</si>
  <si>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</si>
  <si>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</si>
  <si>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</si>
  <si>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</si>
  <si>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</si>
  <si>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</si>
  <si>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</si>
  <si>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</si>
  <si>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</si>
  <si>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</si>
  <si>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</si>
  <si>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</si>
  <si>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</si>
  <si>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</si>
  <si>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</si>
  <si>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</si>
  <si>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</si>
  <si>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</si>
  <si>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</si>
  <si>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</si>
  <si>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</si>
  <si>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</si>
  <si>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</si>
  <si>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</si>
  <si>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</si>
  <si>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</si>
  <si>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</si>
  <si>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</si>
  <si>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</si>
  <si>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</si>
  <si>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</si>
  <si>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</si>
  <si>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</si>
  <si>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</si>
  <si>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</si>
  <si>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</si>
  <si>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</si>
  <si>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</si>
  <si>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</si>
  <si>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</si>
  <si>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</si>
  <si>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</si>
  <si>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</si>
  <si>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</si>
  <si>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</si>
  <si>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</si>
  <si>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</si>
  <si>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</si>
  <si>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</si>
  <si>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</si>
  <si>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</si>
  <si>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</si>
  <si>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</si>
  <si>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</si>
  <si>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</si>
  <si>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</si>
  <si>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</si>
  <si>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</si>
  <si>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</si>
  <si>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</si>
  <si>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</si>
  <si>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</si>
  <si>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</si>
  <si>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</si>
  <si>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</si>
  <si>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</si>
  <si>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</si>
  <si>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</si>
  <si>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</si>
  <si>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</si>
  <si>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</si>
  <si>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</si>
  <si>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</si>
  <si>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</si>
  <si>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</si>
  <si>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</si>
  <si>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</si>
  <si>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</si>
  <si>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</si>
  <si>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</si>
  <si>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</si>
  <si>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</si>
  <si>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</si>
  <si>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</si>
  <si>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</si>
  <si>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</si>
  <si>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</si>
  <si>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</si>
  <si>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</si>
  <si>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</si>
  <si>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</si>
  <si>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</si>
  <si>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</si>
  <si>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</si>
  <si>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</si>
  <si>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</si>
  <si>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</si>
  <si>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</si>
  <si>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</si>
  <si>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</si>
  <si>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</si>
  <si>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</si>
  <si>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</si>
  <si>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</si>
  <si>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</si>
  <si>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</si>
  <si>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</si>
  <si>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</si>
  <si>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</si>
  <si>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</si>
  <si>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</si>
  <si>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</si>
  <si>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</si>
  <si>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</si>
  <si>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</si>
  <si>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</si>
  <si>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</si>
  <si>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</si>
  <si>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</si>
  <si>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</si>
  <si>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</si>
  <si>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</si>
  <si>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</si>
  <si>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</si>
  <si>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</si>
  <si>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</si>
  <si>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</si>
  <si>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</si>
  <si>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</si>
  <si>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</si>
  <si>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</si>
  <si>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</si>
  <si>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</si>
  <si>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</si>
  <si>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</si>
  <si>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</si>
  <si>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</si>
  <si>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</si>
  <si>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</si>
  <si>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</si>
  <si>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</si>
  <si>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</si>
  <si>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</si>
  <si>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</si>
  <si>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</si>
  <si>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</si>
  <si>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</si>
  <si>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</si>
  <si>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</si>
  <si>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</si>
  <si>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</si>
  <si>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</si>
  <si>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</si>
  <si>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</si>
  <si>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</si>
  <si>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</si>
  <si>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</si>
  <si>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</si>
  <si>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</si>
  <si>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</si>
  <si>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</si>
  <si>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</si>
  <si>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</si>
  <si>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</si>
  <si>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</si>
  <si>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</si>
  <si>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</si>
  <si>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</si>
  <si>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</si>
  <si>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</si>
  <si>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</si>
  <si>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</si>
  <si>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</si>
  <si>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</si>
  <si>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</si>
  <si>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</si>
  <si>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</si>
  <si>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</si>
  <si>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</si>
  <si>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</si>
  <si>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</si>
  <si>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</si>
  <si>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</si>
  <si>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</si>
  <si>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</si>
  <si>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</si>
  <si>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</si>
  <si>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</si>
  <si>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</si>
  <si>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</si>
  <si>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</si>
  <si>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</si>
  <si>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</si>
  <si>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</si>
  <si>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</si>
  <si>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</si>
  <si>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</si>
  <si>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</si>
  <si>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</si>
  <si>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</si>
  <si>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</si>
  <si>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</si>
  <si>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</si>
  <si>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</si>
  <si>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</si>
  <si>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</si>
  <si>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</si>
  <si>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</si>
  <si>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</si>
  <si>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</si>
  <si>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</si>
  <si>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</si>
  <si>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</si>
  <si>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</si>
  <si>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</si>
  <si>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</si>
  <si>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</si>
  <si>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</si>
  <si>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</si>
  <si>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</si>
  <si>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</si>
  <si>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</si>
  <si>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</si>
  <si>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</si>
  <si>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</si>
  <si>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</si>
  <si>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</si>
  <si>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</si>
  <si>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</si>
  <si>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</si>
  <si>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</si>
  <si>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</si>
  <si>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</si>
  <si>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</si>
  <si>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</si>
  <si>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</si>
  <si>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</si>
  <si>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</si>
  <si>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</si>
  <si>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</si>
  <si>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</si>
  <si>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</si>
  <si>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</si>
  <si>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</si>
  <si>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</si>
  <si>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</si>
  <si>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</si>
  <si>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</si>
  <si>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</si>
  <si>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</si>
  <si>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</si>
  <si>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</si>
  <si>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</si>
  <si>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</si>
  <si>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</si>
  <si>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</si>
  <si>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</si>
  <si>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</si>
  <si>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</si>
  <si>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</si>
  <si>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</si>
  <si>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</si>
  <si>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</si>
  <si>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</si>
  <si>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</si>
  <si>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</si>
  <si>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</si>
  <si>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</si>
  <si>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</si>
  <si>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</si>
  <si>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</si>
  <si>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</si>
  <si>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</si>
  <si>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</si>
  <si>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</si>
  <si>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</si>
  <si>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</si>
  <si>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</si>
  <si>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</si>
  <si>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</si>
  <si>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</si>
  <si>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</si>
  <si>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</si>
  <si>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</si>
  <si>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</si>
  <si>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</si>
  <si>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</si>
  <si>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</si>
  <si>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</si>
  <si>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</si>
  <si>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</si>
  <si>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</si>
  <si>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</si>
  <si>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</si>
  <si>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</si>
  <si>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</si>
  <si>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</si>
  <si>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</si>
  <si>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</si>
  <si>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</si>
  <si>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</si>
  <si>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</si>
  <si>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</si>
  <si>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</si>
  <si>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</si>
  <si>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</si>
  <si>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</si>
  <si>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</si>
  <si>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</si>
  <si>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</si>
  <si>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</si>
  <si>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</si>
  <si>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</si>
  <si>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</si>
  <si>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</si>
  <si>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</si>
  <si>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</si>
  <si>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</si>
  <si>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</si>
  <si>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</si>
  <si>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</si>
  <si>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</si>
  <si>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</si>
  <si>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</si>
  <si>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</si>
  <si>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</si>
  <si>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</si>
  <si>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</si>
  <si>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</si>
  <si>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</si>
  <si>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</si>
  <si>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</si>
  <si>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</si>
  <si>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</si>
  <si>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</si>
  <si>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</si>
  <si>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</si>
  <si>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</si>
  <si>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</si>
  <si>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</si>
  <si>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</si>
  <si>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</si>
  <si>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</si>
  <si>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</si>
  <si>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</si>
  <si>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</si>
  <si>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</si>
  <si>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</si>
  <si>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</si>
  <si>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</si>
  <si>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</si>
  <si>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</si>
  <si>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</si>
  <si>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</si>
  <si>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</si>
  <si>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</si>
  <si>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</si>
  <si>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</si>
  <si>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</si>
  <si>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</si>
  <si>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</si>
  <si>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</si>
  <si>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</si>
  <si>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</si>
  <si>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</si>
  <si>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</si>
  <si>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</si>
  <si>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</si>
  <si>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</si>
  <si>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</si>
  <si>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</si>
  <si>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</si>
  <si>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</si>
  <si>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</si>
  <si>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</si>
  <si>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</si>
  <si>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</si>
  <si>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</si>
  <si>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</si>
  <si>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</si>
  <si>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</si>
  <si>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</si>
  <si>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</si>
  <si>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</si>
  <si>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</si>
  <si>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</si>
  <si>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</si>
  <si>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</si>
  <si>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</si>
  <si>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</si>
  <si>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</si>
  <si>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</si>
  <si>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</si>
  <si>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</si>
  <si>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</si>
  <si>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</si>
  <si>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</si>
  <si>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</si>
  <si>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</si>
  <si>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</si>
  <si>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</si>
  <si>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</si>
  <si>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</si>
  <si>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</si>
  <si>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</si>
  <si>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</si>
  <si>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</si>
  <si>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</si>
  <si>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</si>
  <si>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</si>
  <si>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</si>
  <si>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</si>
  <si>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</si>
  <si>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</si>
  <si>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</si>
  <si>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</si>
  <si>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</si>
  <si>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</si>
  <si>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</si>
  <si>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</si>
  <si>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</si>
  <si>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</si>
  <si>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</si>
  <si>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</si>
  <si>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</si>
  <si>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</si>
  <si>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</si>
  <si>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</si>
  <si>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</si>
  <si>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</si>
  <si>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</si>
  <si>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</si>
  <si>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</si>
  <si>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</si>
  <si>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</si>
  <si>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</si>
  <si>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</si>
  <si>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</si>
  <si>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</si>
  <si>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</si>
  <si>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</si>
  <si>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</si>
  <si>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</si>
  <si>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</si>
  <si>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</si>
  <si>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</si>
  <si>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</si>
  <si>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</si>
  <si>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</si>
  <si>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</si>
  <si>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</si>
  <si>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</si>
  <si>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</si>
  <si>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</si>
  <si>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</si>
  <si>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</si>
  <si>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</si>
  <si>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</si>
  <si>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</si>
  <si>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</si>
  <si>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</si>
  <si>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</si>
  <si>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</si>
  <si>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</si>
  <si>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</si>
  <si>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</si>
  <si>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</si>
  <si>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</si>
  <si>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</si>
  <si>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</si>
  <si>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</si>
  <si>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</si>
  <si>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</si>
  <si>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</si>
  <si>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</si>
  <si>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</si>
  <si>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</si>
  <si>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</si>
  <si>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</si>
  <si>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</si>
  <si>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</si>
  <si>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</si>
  <si>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</si>
  <si>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</si>
  <si>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</si>
  <si>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</si>
  <si>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</si>
  <si>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</si>
  <si>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</si>
  <si>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</si>
  <si>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</si>
  <si>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</si>
  <si>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</si>
  <si>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</si>
  <si>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</si>
  <si>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</si>
  <si>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</si>
  <si>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</si>
  <si>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</si>
  <si>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</si>
  <si>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</si>
  <si>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</si>
  <si>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</si>
  <si>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</si>
  <si>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</si>
  <si>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</si>
  <si>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</si>
  <si>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</si>
  <si>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</si>
  <si>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</si>
  <si>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</si>
  <si>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</si>
  <si>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</si>
  <si>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</si>
  <si>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</si>
  <si>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</si>
  <si>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</si>
  <si>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</si>
  <si>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</si>
  <si>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</si>
  <si>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</si>
  <si>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</si>
  <si>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</si>
  <si>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</si>
  <si>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</si>
  <si>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</si>
  <si>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</si>
  <si>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</si>
  <si>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</si>
  <si>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</si>
  <si>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</si>
  <si>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</si>
  <si>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</si>
  <si>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</si>
  <si>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</si>
  <si>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</si>
  <si>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</si>
  <si>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</si>
  <si>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</si>
  <si>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</si>
  <si>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</si>
  <si>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</si>
  <si>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</si>
  <si>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</si>
  <si>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</si>
  <si>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</si>
  <si>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</si>
  <si>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</si>
  <si>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</si>
  <si>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</si>
  <si>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</si>
  <si>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</si>
  <si>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</si>
  <si>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</si>
  <si>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</si>
  <si>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</si>
  <si>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</si>
  <si>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</si>
  <si>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</si>
  <si>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</si>
  <si>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</si>
  <si>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</si>
  <si>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</si>
  <si>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</si>
  <si>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</si>
  <si>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</si>
  <si>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</si>
  <si>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</si>
  <si>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</si>
  <si>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</si>
  <si>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</si>
  <si>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</si>
  <si>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</si>
  <si>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</si>
  <si>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</si>
  <si>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</si>
  <si>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</si>
  <si>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</si>
  <si>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</si>
  <si>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</si>
  <si>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</si>
  <si>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</si>
  <si>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</si>
  <si>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</si>
  <si>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</si>
  <si>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</si>
  <si>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</si>
  <si>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</si>
  <si>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</si>
  <si>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</si>
  <si>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</si>
  <si>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</si>
  <si>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</si>
  <si>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</si>
  <si>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</si>
  <si>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</si>
  <si>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</si>
  <si>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</si>
  <si>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</si>
  <si>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</si>
  <si>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</si>
  <si>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</si>
  <si>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</si>
  <si>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</si>
  <si>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</si>
  <si>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</si>
  <si>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</si>
  <si>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</si>
  <si>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</si>
  <si>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</si>
  <si>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</si>
  <si>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</si>
  <si>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</si>
  <si>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</si>
  <si>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</si>
  <si>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</si>
  <si>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</si>
  <si>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</si>
  <si>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</si>
  <si>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</si>
  <si>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</si>
  <si>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</si>
  <si>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</si>
  <si>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</si>
  <si>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</si>
  <si>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</si>
  <si>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</si>
  <si>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</si>
  <si>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</si>
  <si>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</si>
  <si>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</si>
  <si>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</si>
  <si>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</si>
  <si>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</si>
  <si>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</si>
  <si>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</si>
  <si>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</si>
  <si>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</si>
  <si>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</si>
  <si>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</si>
  <si>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</si>
  <si>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</si>
  <si>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</si>
  <si>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</si>
  <si>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</si>
  <si>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</si>
  <si>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</si>
  <si>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</si>
  <si>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</si>
  <si>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</si>
  <si>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</si>
  <si>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</si>
  <si>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</si>
  <si>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</si>
  <si>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</si>
  <si>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</si>
  <si>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</si>
  <si>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</si>
  <si>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</si>
  <si>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</si>
  <si>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</si>
  <si>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</si>
  <si>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</si>
  <si>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</si>
  <si>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</si>
  <si>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</si>
  <si>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</si>
  <si>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</si>
  <si>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</si>
  <si>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</si>
  <si>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</si>
  <si>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</si>
  <si>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</si>
  <si>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</si>
  <si>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</si>
  <si>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</si>
  <si>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</si>
  <si>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</si>
  <si>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</si>
  <si>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</si>
  <si>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</si>
  <si>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</si>
  <si>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</si>
  <si>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</si>
  <si>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</si>
  <si>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</si>
  <si>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</si>
  <si>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</si>
  <si>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</si>
  <si>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</si>
  <si>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</si>
  <si>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</si>
  <si>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</si>
  <si>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</si>
  <si>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</si>
  <si>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</si>
  <si>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</si>
  <si>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</si>
  <si>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</si>
  <si>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</si>
  <si>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</si>
  <si>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</si>
  <si>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</si>
  <si>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</si>
  <si>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</si>
  <si>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</si>
  <si>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</si>
  <si>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</si>
  <si>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</si>
  <si>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</si>
  <si>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</si>
  <si>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</si>
  <si>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</si>
  <si>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</si>
  <si>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</si>
  <si>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</si>
  <si>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</si>
  <si>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</si>
  <si>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</si>
  <si>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</si>
  <si>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</si>
  <si>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</si>
  <si>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</si>
  <si>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</si>
  <si>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</si>
  <si>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</si>
  <si>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</si>
  <si>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</si>
  <si>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</si>
  <si>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</si>
  <si>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</si>
  <si>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</si>
  <si>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</si>
  <si>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</si>
  <si>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</si>
  <si>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</si>
  <si>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</si>
  <si>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</si>
  <si>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</si>
  <si>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</si>
  <si>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</si>
  <si>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</si>
  <si>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</si>
  <si>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</si>
  <si>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</si>
  <si>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</si>
  <si>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</si>
  <si>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</si>
  <si>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</si>
  <si>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</si>
  <si>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</si>
  <si>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</si>
  <si>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</si>
  <si>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</si>
  <si>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</si>
  <si>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</si>
  <si>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</si>
  <si>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</si>
  <si>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</si>
  <si>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</si>
  <si>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</si>
  <si>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</si>
  <si>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</si>
  <si>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</si>
  <si>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</si>
  <si>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</si>
  <si>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</si>
  <si>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</si>
  <si>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</si>
  <si>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</si>
  <si>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</si>
  <si>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</si>
  <si>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</si>
  <si>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</si>
  <si>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</si>
  <si>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</si>
  <si>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</si>
  <si>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</si>
  <si>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</si>
  <si>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</si>
  <si>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</si>
  <si>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</si>
  <si>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</si>
  <si>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</si>
  <si>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</si>
  <si>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</si>
  <si>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</si>
  <si>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</si>
  <si>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</si>
  <si>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</si>
  <si>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</si>
  <si>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</si>
  <si>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</si>
  <si>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</si>
  <si>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</si>
  <si>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</si>
  <si>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</si>
  <si>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</si>
  <si>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</si>
  <si>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</si>
  <si>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</si>
  <si>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</si>
  <si>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</si>
  <si>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</si>
  <si>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</si>
  <si>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</si>
  <si>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</si>
  <si>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</si>
  <si>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</si>
  <si>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</si>
  <si>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</si>
  <si>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</si>
  <si>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</si>
  <si>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</si>
  <si>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</si>
  <si>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</si>
  <si>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</si>
  <si>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</si>
  <si>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</si>
  <si>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</si>
  <si>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</si>
  <si>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</si>
  <si>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</si>
  <si>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</si>
  <si>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</si>
  <si>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</si>
  <si>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</si>
  <si>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</si>
  <si>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</si>
  <si>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</si>
  <si>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</si>
  <si>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</si>
  <si>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</si>
  <si>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</si>
  <si>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</si>
  <si>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</si>
  <si>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</si>
  <si>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</si>
  <si>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</si>
  <si>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</si>
  <si>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</si>
  <si>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</si>
  <si>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</si>
  <si>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</si>
  <si>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</si>
  <si>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</si>
  <si>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</si>
  <si>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</si>
  <si>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</si>
  <si>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</si>
  <si>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</si>
  <si>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</si>
  <si>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</si>
  <si>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</si>
  <si>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</si>
  <si>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</si>
  <si>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</si>
  <si>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</si>
  <si>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</si>
  <si>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</si>
  <si>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</si>
  <si>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</si>
  <si>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</si>
  <si>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</si>
  <si>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</si>
  <si>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</si>
  <si>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</si>
  <si>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</si>
  <si>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</si>
  <si>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</si>
  <si>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</si>
  <si>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</si>
  <si>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</si>
  <si>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</si>
  <si>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</si>
  <si>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</si>
  <si>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</si>
  <si>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</si>
  <si>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</si>
  <si>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</si>
  <si>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</si>
  <si>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</si>
  <si>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</si>
  <si>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</si>
  <si>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</si>
  <si>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</si>
  <si>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</si>
  <si>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</si>
  <si>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</si>
  <si>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</si>
  <si>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</si>
  <si>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</si>
  <si>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</si>
  <si>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</si>
  <si>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</si>
  <si>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</si>
  <si>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</si>
  <si>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</si>
  <si>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</si>
  <si>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</si>
  <si>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</si>
  <si>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</si>
  <si>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</si>
  <si>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</si>
  <si>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</si>
  <si>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</si>
  <si>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</si>
  <si>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</si>
  <si>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</si>
  <si>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</si>
  <si>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</si>
  <si>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</si>
  <si>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</si>
  <si>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</si>
  <si>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</si>
  <si>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</si>
  <si>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</si>
  <si>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</si>
  <si>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</si>
  <si>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</si>
  <si>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</si>
  <si>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</si>
  <si>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</si>
  <si>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</si>
  <si>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</si>
  <si>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</si>
  <si>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</si>
  <si>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</si>
  <si>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</si>
  <si>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</si>
  <si>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</si>
  <si>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</si>
  <si>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</si>
  <si>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</si>
  <si>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</si>
  <si>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</si>
  <si>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</si>
  <si>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</si>
  <si>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</si>
  <si>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</si>
  <si>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</si>
  <si>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</si>
  <si>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</si>
  <si>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</si>
  <si>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</si>
  <si>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</si>
  <si>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</si>
  <si>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</si>
  <si>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</si>
  <si>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</si>
  <si>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</si>
  <si>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</si>
  <si>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</si>
  <si>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</si>
  <si>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</si>
  <si>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</si>
  <si>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</si>
  <si>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</si>
  <si>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</si>
  <si>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</si>
  <si>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</si>
  <si>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</si>
  <si>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</si>
  <si>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</si>
  <si>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</si>
  <si>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</si>
  <si>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</si>
  <si>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</si>
  <si>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</si>
  <si>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</si>
  <si>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</si>
  <si>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</si>
  <si>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</si>
  <si>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</si>
  <si>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</si>
  <si>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</si>
  <si>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</si>
  <si>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</si>
  <si>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</si>
  <si>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</si>
  <si>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</si>
  <si>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</si>
  <si>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</si>
  <si>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</si>
  <si>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</si>
  <si>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</si>
  <si>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</si>
  <si>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</si>
  <si>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</si>
  <si>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</si>
  <si>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</si>
  <si>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</si>
  <si>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</si>
  <si>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</si>
  <si>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</si>
  <si>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</si>
  <si>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</si>
  <si>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</si>
  <si>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</si>
  <si>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</si>
  <si>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</si>
  <si>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</si>
  <si>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</si>
  <si>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</si>
  <si>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</si>
  <si>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</si>
  <si>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</si>
  <si>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</si>
  <si>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</si>
  <si>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</si>
  <si>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</si>
  <si>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</si>
  <si>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</si>
  <si>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</si>
  <si>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</si>
  <si>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</si>
  <si>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</si>
  <si>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</si>
  <si>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</si>
  <si>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</si>
  <si>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</si>
  <si>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</si>
  <si>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</si>
  <si>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</si>
  <si>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</si>
  <si>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</si>
  <si>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</si>
  <si>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</si>
  <si>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</si>
  <si>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</si>
  <si>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</si>
  <si>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</si>
  <si>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</si>
  <si>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</si>
  <si>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</si>
  <si>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</si>
  <si>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</si>
  <si>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</si>
  <si>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</si>
  <si>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</si>
  <si>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</si>
  <si>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</si>
  <si>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</si>
  <si>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</si>
  <si>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</si>
  <si>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</si>
  <si>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</si>
  <si>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</si>
  <si>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</si>
  <si>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</si>
  <si>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</si>
  <si>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</si>
  <si>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</si>
  <si>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</si>
  <si>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</si>
  <si>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</si>
  <si>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</si>
  <si>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</si>
  <si>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</si>
  <si>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</si>
  <si>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</si>
  <si>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</si>
  <si>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</si>
  <si>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</si>
  <si>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</si>
  <si>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</si>
  <si>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</si>
  <si>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</si>
  <si>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</si>
  <si>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</si>
  <si>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</si>
  <si>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</si>
  <si>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</si>
  <si>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</si>
  <si>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</si>
  <si>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</si>
  <si>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</si>
  <si>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</si>
  <si>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</si>
  <si>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</si>
  <si>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</si>
  <si>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</si>
  <si>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</si>
  <si>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</si>
  <si>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</si>
  <si>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</si>
  <si>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</si>
  <si>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</si>
  <si>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</si>
  <si>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</si>
  <si>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</si>
  <si>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</si>
  <si>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</si>
  <si>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</si>
  <si>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</si>
  <si>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</si>
  <si>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</si>
  <si>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</si>
  <si>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</si>
  <si>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</si>
  <si>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</si>
  <si>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</si>
  <si>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</si>
  <si>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</si>
  <si>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</si>
  <si>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</si>
  <si>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</si>
  <si>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</si>
  <si>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</si>
  <si>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</si>
  <si>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</si>
  <si>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</si>
  <si>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</si>
  <si>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</si>
  <si>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</si>
  <si>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</si>
  <si>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</si>
  <si>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</si>
  <si>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</si>
  <si>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</si>
  <si>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</si>
  <si>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</si>
  <si>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</si>
  <si>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</si>
  <si>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</si>
  <si>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</si>
  <si>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</si>
  <si>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</si>
  <si>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</si>
  <si>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</si>
  <si>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</si>
  <si>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</si>
  <si>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</si>
  <si>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</si>
  <si>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</si>
  <si>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</si>
  <si>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</si>
  <si>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</si>
  <si>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</si>
  <si>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</si>
  <si>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</si>
  <si>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</si>
  <si>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</si>
  <si>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</si>
  <si>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</si>
  <si>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</si>
  <si>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</si>
  <si>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</si>
  <si>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</si>
  <si>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</si>
  <si>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</si>
  <si>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</si>
  <si>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</si>
  <si>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</si>
  <si>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</si>
  <si>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</si>
  <si>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</si>
  <si>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</si>
  <si>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</si>
  <si>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</si>
  <si>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</si>
  <si>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</si>
  <si>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</si>
  <si>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</si>
  <si>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</si>
  <si>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</si>
  <si>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</si>
  <si>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</si>
  <si>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</si>
  <si>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</si>
  <si>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</si>
  <si>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</si>
  <si>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</si>
  <si>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</si>
  <si>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</si>
  <si>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</si>
  <si>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</si>
  <si>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</si>
  <si>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</si>
  <si>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</si>
  <si>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</si>
  <si>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</si>
  <si>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</si>
  <si>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</si>
  <si>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</si>
  <si>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</si>
  <si>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</si>
  <si>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</si>
  <si>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</si>
  <si>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</si>
  <si>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</si>
  <si>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</si>
  <si>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</si>
  <si>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</si>
  <si>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</si>
  <si>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</si>
  <si>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</si>
  <si>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</si>
  <si>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</si>
  <si>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</si>
  <si>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</si>
  <si>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</si>
  <si>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</si>
  <si>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</si>
  <si>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</si>
  <si>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</si>
  <si>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</si>
  <si>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</si>
  <si>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</si>
  <si>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</si>
  <si>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</si>
  <si>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</si>
  <si>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</si>
  <si>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</si>
  <si>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</si>
  <si>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</si>
  <si>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</si>
  <si>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</si>
  <si>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</si>
  <si>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</si>
  <si>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</si>
  <si>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</si>
  <si>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</si>
  <si>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</si>
  <si>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</si>
  <si>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</si>
  <si>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</si>
  <si>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</si>
  <si>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</si>
  <si>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</si>
  <si>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</si>
  <si>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</si>
  <si>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</si>
  <si>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</si>
  <si>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</si>
  <si>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</si>
  <si>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</si>
  <si>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</si>
  <si>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</si>
  <si>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</si>
  <si>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</si>
  <si>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</si>
  <si>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</si>
  <si>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</si>
  <si>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</si>
  <si>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</si>
  <si>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</si>
  <si>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</si>
  <si>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</si>
  <si>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</si>
  <si>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</si>
  <si>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</si>
  <si>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</si>
  <si>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</si>
  <si>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</si>
  <si>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</si>
  <si>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</si>
  <si>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</si>
  <si>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</si>
  <si>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</si>
  <si>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</si>
  <si>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</si>
  <si>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</si>
  <si>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</si>
  <si>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</si>
  <si>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</si>
  <si>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</si>
  <si>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</si>
  <si>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</si>
  <si>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</si>
  <si>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</si>
  <si>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</si>
  <si>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</si>
  <si>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</si>
  <si>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</si>
  <si>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</si>
  <si>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</si>
  <si>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</si>
  <si>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</si>
  <si>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</si>
  <si>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</si>
  <si>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</si>
  <si>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</si>
  <si>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</si>
  <si>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</si>
  <si>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</si>
  <si>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</si>
  <si>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</si>
  <si>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</si>
  <si>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</si>
  <si>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</si>
  <si>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</si>
  <si>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</si>
  <si>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</si>
  <si>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</si>
  <si>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</si>
  <si>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</si>
  <si>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</si>
  <si>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</si>
  <si>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</si>
  <si>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</si>
  <si>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</si>
  <si>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</si>
  <si>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</si>
  <si>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</si>
  <si>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</si>
  <si>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</si>
  <si>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</si>
  <si>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</si>
  <si>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</si>
  <si>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</si>
  <si>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</si>
  <si>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</si>
  <si>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</si>
  <si>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</si>
  <si>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</si>
  <si>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</si>
  <si>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</si>
  <si>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</si>
  <si>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</si>
  <si>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</si>
  <si>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</si>
  <si>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</si>
  <si>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</si>
  <si>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</si>
  <si>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</si>
  <si>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</si>
  <si>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</si>
  <si>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</si>
  <si>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</si>
  <si>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</si>
  <si>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</si>
  <si>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</si>
  <si>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</si>
  <si>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</si>
  <si>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</si>
  <si>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</si>
  <si>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</si>
  <si>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</si>
  <si>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</si>
  <si>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</si>
  <si>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</si>
  <si>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</si>
  <si>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</si>
  <si>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</si>
  <si>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</si>
  <si>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</si>
  <si>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</si>
  <si>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</si>
  <si>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</si>
  <si>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</si>
  <si>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</si>
  <si>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</si>
  <si>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</si>
  <si>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</si>
  <si>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</si>
  <si>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</si>
  <si>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</si>
  <si>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</si>
  <si>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</si>
  <si>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</si>
  <si>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</si>
  <si>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</si>
  <si>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</si>
  <si>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</si>
  <si>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</si>
  <si>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</si>
  <si>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</si>
  <si>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</si>
  <si>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</si>
  <si>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</si>
  <si>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</si>
  <si>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</si>
  <si>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</si>
  <si>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</si>
  <si>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</si>
  <si>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</si>
  <si>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</si>
  <si>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</si>
  <si>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</si>
  <si>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</si>
  <si>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</si>
  <si>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</si>
  <si>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</si>
  <si>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</si>
  <si>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</si>
  <si>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</si>
  <si>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</si>
  <si>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</si>
  <si>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</si>
  <si>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</si>
  <si>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</si>
  <si>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</si>
  <si>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</si>
  <si>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</si>
  <si>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</si>
  <si>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</si>
  <si>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</si>
  <si>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</si>
  <si>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</si>
  <si>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</si>
  <si>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</si>
  <si>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</si>
  <si>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</si>
  <si>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</si>
  <si>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</si>
  <si>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</si>
  <si>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</si>
  <si>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</si>
  <si>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</si>
  <si>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</si>
  <si>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</si>
  <si>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</si>
  <si>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</si>
  <si>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</si>
  <si>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</si>
  <si>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</si>
  <si>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</si>
  <si>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</si>
  <si>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</si>
  <si>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</si>
  <si>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</si>
  <si>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</si>
  <si>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</si>
  <si>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</si>
  <si>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</si>
  <si>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</si>
  <si>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</si>
  <si>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</si>
  <si>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</si>
  <si>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</si>
  <si>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</si>
  <si>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</si>
  <si>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</si>
  <si>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</si>
  <si>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</si>
  <si>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</si>
  <si>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</si>
  <si>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</si>
  <si>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</si>
  <si>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</si>
  <si>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</si>
  <si>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</si>
  <si>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</si>
  <si>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</si>
  <si>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</si>
  <si>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</si>
  <si>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</si>
  <si>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</si>
  <si>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</si>
  <si>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</si>
  <si>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</si>
  <si>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</si>
  <si>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</si>
  <si>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</si>
  <si>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</si>
  <si>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</si>
  <si>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</si>
  <si>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</si>
  <si>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</si>
  <si>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</si>
  <si>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</si>
  <si>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</si>
  <si>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</si>
  <si>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</si>
  <si>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</si>
  <si>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</si>
  <si>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</si>
  <si>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</si>
  <si>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</si>
  <si>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</si>
  <si>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</si>
  <si>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</si>
  <si>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</si>
  <si>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</si>
  <si>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</si>
  <si>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</si>
  <si>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</si>
  <si>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</si>
  <si>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</si>
  <si>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</si>
  <si>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</si>
  <si>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</si>
  <si>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</si>
  <si>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</si>
  <si>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</si>
  <si>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</si>
  <si>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</si>
  <si>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</si>
  <si>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</si>
  <si>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</si>
  <si>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</si>
  <si>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</si>
  <si>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</si>
  <si>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</si>
  <si>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</si>
  <si>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</si>
  <si>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</si>
  <si>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</si>
  <si>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</si>
  <si>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</si>
  <si>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</si>
  <si>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</si>
  <si>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</si>
  <si>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</si>
  <si>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</si>
  <si>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</si>
  <si>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</si>
  <si>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</si>
  <si>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</si>
  <si>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</si>
  <si>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</si>
  <si>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</si>
  <si>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</si>
  <si>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</si>
  <si>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</si>
  <si>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</si>
  <si>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</si>
  <si>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</si>
  <si>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</si>
  <si>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</si>
  <si>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</si>
  <si>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</si>
  <si>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</si>
  <si>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</si>
  <si>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</si>
  <si>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</si>
  <si>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</si>
  <si>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</si>
  <si>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</si>
  <si>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</si>
  <si>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</si>
  <si>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</si>
  <si>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</si>
  <si>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</si>
  <si>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</si>
  <si>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</si>
  <si>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</si>
  <si>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</si>
  <si>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</si>
  <si>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</si>
  <si>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</si>
  <si>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</si>
  <si>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</si>
  <si>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</si>
  <si>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</si>
  <si>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</si>
  <si>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</si>
  <si>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</si>
  <si>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</si>
  <si>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</si>
  <si>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</si>
  <si>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</si>
  <si>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</si>
  <si>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</si>
  <si>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</si>
  <si>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</si>
  <si>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</si>
  <si>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</si>
  <si>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</si>
  <si>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</si>
  <si>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</si>
  <si>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</si>
  <si>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</si>
  <si>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</si>
  <si>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</si>
  <si>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</si>
  <si>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</si>
  <si>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</si>
  <si>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</si>
  <si>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</si>
  <si>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</si>
  <si>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</si>
  <si>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</si>
  <si>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</si>
  <si>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</si>
  <si>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</si>
  <si>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</si>
  <si>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</si>
  <si>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</si>
  <si>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</si>
  <si>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</si>
  <si>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</si>
  <si>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</si>
  <si>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</si>
  <si>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</si>
  <si>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</si>
  <si>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</si>
  <si>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</si>
  <si>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</si>
  <si>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</si>
  <si>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</si>
  <si>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</si>
  <si>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</si>
  <si>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</si>
  <si>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</si>
  <si>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</si>
  <si>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</si>
  <si>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</si>
  <si>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</si>
  <si>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</si>
  <si>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</si>
  <si>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</si>
  <si>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</si>
  <si>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</si>
  <si>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</si>
  <si>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</si>
  <si>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</si>
  <si>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</si>
  <si>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</si>
  <si>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</si>
  <si>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</si>
  <si>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</si>
  <si>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</si>
  <si>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</si>
  <si>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</si>
  <si>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</si>
  <si>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</si>
  <si>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</si>
  <si>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</si>
  <si>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</si>
  <si>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</si>
  <si>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</si>
  <si>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</si>
  <si>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</si>
  <si>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</si>
  <si>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</si>
  <si>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</si>
  <si>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</si>
  <si>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</si>
  <si>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</si>
  <si>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</si>
  <si>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</si>
  <si>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</si>
  <si>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</si>
  <si>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</si>
  <si>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</si>
  <si>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</si>
  <si>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</si>
  <si>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</si>
  <si>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</si>
  <si>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</si>
  <si>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</si>
  <si>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</si>
  <si>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</si>
  <si>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</si>
  <si>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</si>
  <si>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</si>
  <si>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</si>
  <si>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</si>
  <si>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</si>
  <si>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</si>
  <si>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</si>
  <si>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</si>
  <si>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</si>
  <si>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</si>
  <si>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</si>
  <si>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</si>
  <si>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</si>
  <si>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</si>
  <si>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</si>
  <si>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</si>
  <si>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</si>
  <si>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</si>
  <si>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</si>
  <si>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</si>
  <si>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</si>
  <si>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</si>
  <si>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</si>
  <si>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</si>
  <si>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</si>
  <si>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</si>
  <si>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</si>
  <si>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</si>
  <si>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</si>
  <si>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</si>
  <si>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</si>
  <si>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</si>
  <si>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</si>
  <si>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</si>
  <si>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</si>
  <si>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</si>
  <si>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</si>
  <si>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</si>
  <si>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</si>
  <si>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</si>
  <si>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</si>
  <si>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</si>
  <si>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</si>
  <si>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</si>
  <si>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</si>
  <si>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</si>
  <si>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</si>
  <si>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</si>
  <si>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</si>
  <si>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</si>
  <si>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</si>
  <si>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</si>
  <si>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</si>
  <si>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</si>
  <si>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</si>
  <si>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</si>
  <si>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</si>
  <si>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</si>
  <si>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</si>
  <si>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</si>
  <si>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</si>
  <si>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</si>
  <si>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</si>
  <si>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</si>
  <si>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</si>
  <si>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</si>
  <si>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</si>
  <si>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</si>
  <si>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</si>
  <si>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</si>
  <si>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</si>
  <si>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</si>
  <si>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</si>
  <si>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</si>
  <si>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</si>
  <si>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</si>
  <si>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</si>
  <si>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</si>
  <si>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</si>
  <si>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</si>
  <si>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</si>
  <si>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</si>
  <si>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</si>
  <si>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</si>
  <si>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</si>
  <si>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</si>
  <si>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</si>
  <si>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</si>
  <si>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</si>
  <si>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</si>
  <si>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</si>
  <si>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</si>
  <si>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</si>
  <si>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</si>
  <si>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</si>
  <si>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</si>
  <si>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</si>
  <si>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</si>
  <si>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</si>
  <si>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</si>
  <si>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</si>
  <si>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</si>
  <si>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</si>
  <si>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</si>
  <si>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</si>
  <si>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</si>
  <si>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</si>
  <si>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</si>
  <si>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</si>
  <si>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</si>
  <si>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</si>
  <si>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</si>
  <si>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</si>
  <si>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</si>
  <si>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</si>
  <si>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</si>
  <si>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</si>
  <si>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</si>
  <si>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</si>
  <si>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</si>
  <si>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</si>
  <si>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</si>
  <si>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</si>
  <si>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</si>
  <si>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</si>
  <si>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</si>
  <si>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</si>
  <si>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</si>
  <si>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</si>
  <si>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</si>
  <si>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</si>
  <si>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</si>
  <si>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</si>
  <si>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</si>
  <si>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</si>
  <si>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</si>
  <si>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</si>
  <si>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</si>
  <si>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</si>
  <si>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</si>
  <si>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</si>
  <si>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</si>
  <si>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</si>
  <si>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</si>
  <si>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</si>
  <si>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</si>
  <si>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</si>
  <si>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</si>
  <si>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</si>
  <si>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</si>
  <si>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</si>
  <si>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</si>
  <si>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</si>
  <si>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</si>
  <si>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</si>
  <si>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</si>
  <si>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</si>
  <si>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</si>
  <si>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</si>
  <si>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</si>
  <si>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</si>
  <si>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</si>
  <si>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</si>
  <si>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</si>
  <si>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</si>
  <si>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</si>
  <si>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</si>
  <si>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</si>
  <si>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</si>
  <si>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</si>
  <si>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</si>
  <si>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</si>
  <si>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</si>
  <si>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</si>
  <si>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</si>
  <si>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</si>
  <si>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</si>
  <si>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</si>
  <si>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</si>
  <si>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</si>
  <si>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</si>
  <si>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</si>
  <si>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</si>
  <si>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</si>
  <si>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</si>
  <si>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</si>
  <si>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</si>
  <si>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</si>
  <si>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</si>
  <si>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</si>
  <si>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</si>
  <si>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</si>
  <si>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</si>
  <si>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</si>
  <si>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</si>
  <si>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</si>
  <si>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</si>
  <si>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</si>
  <si>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</si>
  <si>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</si>
  <si>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</si>
  <si>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</si>
  <si>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</si>
  <si>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</si>
  <si>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</si>
  <si>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</si>
  <si>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</si>
  <si>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</si>
  <si>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</si>
  <si>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</si>
  <si>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</si>
  <si>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</si>
  <si>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</si>
  <si>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</si>
  <si>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</si>
  <si>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</si>
  <si>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</si>
  <si>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</si>
  <si>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</si>
  <si>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</si>
  <si>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</si>
  <si>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</si>
  <si>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</si>
  <si>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</si>
  <si>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</si>
  <si>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</si>
  <si>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</si>
  <si>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</si>
  <si>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</si>
  <si>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</si>
  <si>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</si>
  <si>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</si>
  <si>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</si>
  <si>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</si>
  <si>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</si>
  <si>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</si>
  <si>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</si>
  <si>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</si>
  <si>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</si>
  <si>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</si>
  <si>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</si>
  <si>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</si>
  <si>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</si>
  <si>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</si>
  <si>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</si>
  <si>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</si>
  <si>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</si>
  <si>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</si>
  <si>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</si>
  <si>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</si>
  <si>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</si>
  <si>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</si>
  <si>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</si>
  <si>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</si>
  <si>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</si>
  <si>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</si>
  <si>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</si>
  <si>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</si>
  <si>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</si>
  <si>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</si>
  <si>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</si>
  <si>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</si>
  <si>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</si>
  <si>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</si>
  <si>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</si>
  <si>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</si>
  <si>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</si>
  <si>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</si>
  <si>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</si>
  <si>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</si>
  <si>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</si>
  <si>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</si>
  <si>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</si>
  <si>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</si>
  <si>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</si>
  <si>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</si>
  <si>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</si>
  <si>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</si>
  <si>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</si>
  <si>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</si>
  <si>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</si>
  <si>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</si>
  <si>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</si>
  <si>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</si>
  <si>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</si>
  <si>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</si>
  <si>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</si>
  <si>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</si>
  <si>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</si>
  <si>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</si>
  <si>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</si>
  <si>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</si>
  <si>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</si>
  <si>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</si>
  <si>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</si>
  <si>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</si>
  <si>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</si>
  <si>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</si>
  <si>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</si>
  <si>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</si>
  <si>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</si>
  <si>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</si>
  <si>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</si>
  <si>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</si>
  <si>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</si>
  <si>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</si>
  <si>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</si>
  <si>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</si>
  <si>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</si>
  <si>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</si>
  <si>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</si>
  <si>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</si>
  <si>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</si>
  <si>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</si>
  <si>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</si>
  <si>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</si>
  <si>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</si>
  <si>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</si>
  <si>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</si>
  <si>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</si>
  <si>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</si>
  <si>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</si>
  <si>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</si>
  <si>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</si>
  <si>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</si>
  <si>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</si>
  <si>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</si>
  <si>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</si>
  <si>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</si>
  <si>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</si>
  <si>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</si>
  <si>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</si>
  <si>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</si>
  <si>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</si>
  <si>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</si>
  <si>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</si>
  <si>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</si>
  <si>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</si>
  <si>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</si>
  <si>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</si>
  <si>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</si>
  <si>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</si>
  <si>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</si>
  <si>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</si>
  <si>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</si>
  <si>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</si>
  <si>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</si>
  <si>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</si>
  <si>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</si>
  <si>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</si>
  <si>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</si>
  <si>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</si>
  <si>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</si>
  <si>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</si>
  <si>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</si>
  <si>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</si>
  <si>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</si>
  <si>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</si>
  <si>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</si>
  <si>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</si>
  <si>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</si>
  <si>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</si>
  <si>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</si>
  <si>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</si>
  <si>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</si>
  <si>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</si>
  <si>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</si>
  <si>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</si>
  <si>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</si>
  <si>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</si>
  <si>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</si>
  <si>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</si>
  <si>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</si>
  <si>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</si>
  <si>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</si>
  <si>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</si>
  <si>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</si>
  <si>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</si>
  <si>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</si>
  <si>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</si>
  <si>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</si>
  <si>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</si>
  <si>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</si>
  <si>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</si>
  <si>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</si>
  <si>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</si>
  <si>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</si>
  <si>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</si>
  <si>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</si>
  <si>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</si>
  <si>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</si>
  <si>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</si>
  <si>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</si>
  <si>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</si>
  <si>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</si>
  <si>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</si>
  <si>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</si>
  <si>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</si>
  <si>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</si>
  <si>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</si>
  <si>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</si>
  <si>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</si>
  <si>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</si>
  <si>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</si>
  <si>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</si>
  <si>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</si>
  <si>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</si>
  <si>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</si>
  <si>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</si>
  <si>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</si>
  <si>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</si>
  <si>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</si>
  <si>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</si>
  <si>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</si>
  <si>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</si>
  <si>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</si>
  <si>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</si>
  <si>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</si>
  <si>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</si>
  <si>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</si>
  <si>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</si>
  <si>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</si>
  <si>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</si>
  <si>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</si>
  <si>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</si>
  <si>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</si>
  <si>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</si>
  <si>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</si>
  <si>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</si>
  <si>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</si>
  <si>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</si>
  <si>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</si>
  <si>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</si>
  <si>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</si>
  <si>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</si>
  <si>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</si>
  <si>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</si>
  <si>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</si>
  <si>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</si>
  <si>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</si>
  <si>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</si>
  <si>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</si>
  <si>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</si>
  <si>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</si>
  <si>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</si>
  <si>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</si>
  <si>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</si>
  <si>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</si>
  <si>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</si>
  <si>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</si>
  <si>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</si>
  <si>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</si>
  <si>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</si>
  <si>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</si>
  <si>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</si>
  <si>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</si>
  <si>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</si>
  <si>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</si>
  <si>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</si>
  <si>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</si>
  <si>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</si>
  <si>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</si>
  <si>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</si>
  <si>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</si>
  <si>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</si>
  <si>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</si>
  <si>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</si>
  <si>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</si>
  <si>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</si>
  <si>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</si>
  <si>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</si>
  <si>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</si>
  <si>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</si>
  <si>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</si>
  <si>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</si>
  <si>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</si>
  <si>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</si>
  <si>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</si>
  <si>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</si>
  <si>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</si>
  <si>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</si>
  <si>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</si>
  <si>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</si>
  <si>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</si>
  <si>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</si>
  <si>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</si>
  <si>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</si>
  <si>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</si>
  <si>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</si>
  <si>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</si>
  <si>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</si>
  <si>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</si>
  <si>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</si>
  <si>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</si>
  <si>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</si>
  <si>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</si>
  <si>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</si>
  <si>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</si>
  <si>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</si>
  <si>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</si>
  <si>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</si>
  <si>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</si>
  <si>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</si>
  <si>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</si>
  <si>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</si>
  <si>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</si>
  <si>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</si>
  <si>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</si>
  <si>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</si>
  <si>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</si>
  <si>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</si>
  <si>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</si>
  <si>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</si>
  <si>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</si>
  <si>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</si>
  <si>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</si>
  <si>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</si>
  <si>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</si>
  <si>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</si>
  <si>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</si>
  <si>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</si>
  <si>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</si>
  <si>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</si>
  <si>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</si>
  <si>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</si>
  <si>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</si>
  <si>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</si>
  <si>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</si>
  <si>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</si>
  <si>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</si>
  <si>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</si>
  <si>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</si>
  <si>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</si>
  <si>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</si>
  <si>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</si>
  <si>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</si>
  <si>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</si>
  <si>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</si>
  <si>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</si>
  <si>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</si>
  <si>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</si>
  <si>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</si>
  <si>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</si>
  <si>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</si>
  <si>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</si>
  <si>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</si>
  <si>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</si>
  <si>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</si>
  <si>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</si>
  <si>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</si>
  <si>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</si>
  <si>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</si>
  <si>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</si>
  <si>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</si>
  <si>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</si>
  <si>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</si>
  <si>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</si>
  <si>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</si>
  <si>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</si>
  <si>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</si>
  <si>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</si>
  <si>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</si>
  <si>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</si>
  <si>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</si>
  <si>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</si>
  <si>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</si>
  <si>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</si>
  <si>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</si>
  <si>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</si>
  <si>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</si>
  <si>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</si>
  <si>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</si>
  <si>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</si>
  <si>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</si>
  <si>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</si>
  <si>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</si>
  <si>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</si>
  <si>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</si>
  <si>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</si>
  <si>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</si>
  <si>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</si>
  <si>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</si>
  <si>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</si>
  <si>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</si>
  <si>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</si>
  <si>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</si>
  <si>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</si>
  <si>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</si>
  <si>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</si>
  <si>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</si>
  <si>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</si>
  <si>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</si>
  <si>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</si>
  <si>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</si>
  <si>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</si>
  <si>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</si>
  <si>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</si>
  <si>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</si>
  <si>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</si>
  <si>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</si>
  <si>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</si>
  <si>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</si>
  <si>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</si>
  <si>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</si>
  <si>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</si>
  <si>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</si>
  <si>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</si>
  <si>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</si>
  <si>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</si>
  <si>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</si>
  <si>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</si>
  <si>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</si>
  <si>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</si>
  <si>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</si>
  <si>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</si>
  <si>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</si>
  <si>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</si>
  <si>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</si>
  <si>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</si>
  <si>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</si>
  <si>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</si>
  <si>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</si>
  <si>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</si>
  <si>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</si>
  <si>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</si>
  <si>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</si>
  <si>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</si>
  <si>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</si>
  <si>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</si>
  <si>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</si>
  <si>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</si>
  <si>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</si>
  <si>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</si>
  <si>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</si>
  <si>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</si>
  <si>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</si>
  <si>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</si>
  <si>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</si>
  <si>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</si>
  <si>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</si>
  <si>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</si>
  <si>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</si>
  <si>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</si>
  <si>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</si>
  <si>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</si>
  <si>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</si>
  <si>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</si>
  <si>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</si>
  <si>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</si>
  <si>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</si>
  <si>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</si>
  <si>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</si>
  <si>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</si>
  <si>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</si>
  <si>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</si>
  <si>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</si>
  <si>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</si>
  <si>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</si>
  <si>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</si>
  <si>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</si>
  <si>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</si>
  <si>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</si>
  <si>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</si>
  <si>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</si>
  <si>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</si>
  <si>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</si>
  <si>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</si>
  <si>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</si>
  <si>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</si>
  <si>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</si>
  <si>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</si>
  <si>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</si>
  <si>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</si>
  <si>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</si>
  <si>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</si>
  <si>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</si>
  <si>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</si>
  <si>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</si>
  <si>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</si>
  <si>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</si>
  <si>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</si>
  <si>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</si>
  <si>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</si>
  <si>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</si>
  <si>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</si>
  <si>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</si>
  <si>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</si>
  <si>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</si>
  <si>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</si>
  <si>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</si>
  <si>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</si>
  <si>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</si>
  <si>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</si>
  <si>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</si>
  <si>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</si>
  <si>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</si>
  <si>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</si>
  <si>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</si>
  <si>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</si>
  <si>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</si>
  <si>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</si>
  <si>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</si>
  <si>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</si>
  <si>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</si>
  <si>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</si>
  <si>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</si>
  <si>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</si>
  <si>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</si>
  <si>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</si>
  <si>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</si>
  <si>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</si>
  <si>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</si>
  <si>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</si>
  <si>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</si>
  <si>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</si>
  <si>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</si>
  <si>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</si>
  <si>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</si>
  <si>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</si>
  <si>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</si>
  <si>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</si>
  <si>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</si>
  <si>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</si>
  <si>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</si>
  <si>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</si>
  <si>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</si>
  <si>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</si>
  <si>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</si>
  <si>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</si>
  <si>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</si>
  <si>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</si>
  <si>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</si>
  <si>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</si>
  <si>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</si>
  <si>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</si>
  <si>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</si>
  <si>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</si>
  <si>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</si>
  <si>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</si>
  <si>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</si>
  <si>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</si>
  <si>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</si>
  <si>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</si>
  <si>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</si>
  <si>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</si>
  <si>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</si>
  <si>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</si>
  <si>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</si>
  <si>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</si>
  <si>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</si>
  <si>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</si>
  <si>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</si>
  <si>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</si>
  <si>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</si>
  <si>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</si>
  <si>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</si>
  <si>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</si>
  <si>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</si>
  <si>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</si>
  <si>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</si>
  <si>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</si>
  <si>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</si>
  <si>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</si>
  <si>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</si>
  <si>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</si>
  <si>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</si>
  <si>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</si>
  <si>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</si>
  <si>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</si>
  <si>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</si>
  <si>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</si>
  <si>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</si>
  <si>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</si>
  <si>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</si>
  <si>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</si>
  <si>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</si>
  <si>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</si>
  <si>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</si>
  <si>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</si>
  <si>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</si>
  <si>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</si>
  <si>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</si>
  <si>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</si>
  <si>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</si>
  <si>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</si>
  <si>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</si>
  <si>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</si>
  <si>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</si>
  <si>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</si>
  <si>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</si>
  <si>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</si>
  <si>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</si>
  <si>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</si>
  <si>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</si>
  <si>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</si>
  <si>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</si>
  <si>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</si>
  <si>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</si>
  <si>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</si>
  <si>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</si>
  <si>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</si>
  <si>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</si>
  <si>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</si>
  <si>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</si>
  <si>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</si>
  <si>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</si>
  <si>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</si>
  <si>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</si>
  <si>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</si>
  <si>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</si>
  <si>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</si>
  <si>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</si>
  <si>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</si>
  <si>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</si>
  <si>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</si>
  <si>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</si>
  <si>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</si>
  <si>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</si>
  <si>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</si>
  <si>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</si>
  <si>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</si>
  <si>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</si>
  <si>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</si>
  <si>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</si>
  <si>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</si>
  <si>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</si>
  <si>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</si>
  <si>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</si>
  <si>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</si>
  <si>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</si>
  <si>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</si>
  <si>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</si>
  <si>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</si>
  <si>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</si>
  <si>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</si>
  <si>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</si>
  <si>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</si>
  <si>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</si>
  <si>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</si>
  <si>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</si>
  <si>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</si>
  <si>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</si>
  <si>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</si>
  <si>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</si>
  <si>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</si>
  <si>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</si>
  <si>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</si>
  <si>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</si>
  <si>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</si>
  <si>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</si>
  <si>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</si>
  <si>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</si>
  <si>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</si>
  <si>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</si>
  <si>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</si>
  <si>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</si>
  <si>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</si>
  <si>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</si>
  <si>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</si>
  <si>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</si>
  <si>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</si>
  <si>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</si>
  <si>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</si>
  <si>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</si>
  <si>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</si>
  <si>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</si>
  <si>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</si>
  <si>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</si>
  <si>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</si>
  <si>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</si>
  <si>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</si>
  <si>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</si>
  <si>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</si>
  <si>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</si>
  <si>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</si>
  <si>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</si>
  <si>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</si>
  <si>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</si>
  <si>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</si>
  <si>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</si>
  <si>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</si>
  <si>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</si>
  <si>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</si>
  <si>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</si>
  <si>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</si>
  <si>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</si>
  <si>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</si>
  <si>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</si>
  <si>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</si>
  <si>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</si>
  <si>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</si>
  <si>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</si>
  <si>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</si>
  <si>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</si>
  <si>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</si>
  <si>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</si>
  <si>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</si>
  <si>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</si>
  <si>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</si>
  <si>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</si>
  <si>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</si>
  <si>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</si>
  <si>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</si>
  <si>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</si>
  <si>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</si>
  <si>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</si>
  <si>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</si>
  <si>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</si>
  <si>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</si>
  <si>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</si>
  <si>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</si>
  <si>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</si>
  <si>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</si>
  <si>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</si>
  <si>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</si>
  <si>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</si>
  <si>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</si>
  <si>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</si>
  <si>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</si>
  <si>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</si>
  <si>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</si>
  <si>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</si>
  <si>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</si>
  <si>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</si>
  <si>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</si>
  <si>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</si>
  <si>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</si>
  <si>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</si>
  <si>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</si>
  <si>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</si>
  <si>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</si>
  <si>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</si>
  <si>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</si>
  <si>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</si>
  <si>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</si>
  <si>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</si>
  <si>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</si>
  <si>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</si>
  <si>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</si>
  <si>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</si>
  <si>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</si>
  <si>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</si>
  <si>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</si>
  <si>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</si>
  <si>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</si>
  <si>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</si>
  <si>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</si>
  <si>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</si>
  <si>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</si>
  <si>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</si>
  <si>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</si>
  <si>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</si>
  <si>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</si>
  <si>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</si>
  <si>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</si>
  <si>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</si>
  <si>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</si>
  <si>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</si>
  <si>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</si>
  <si>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</si>
  <si>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</si>
  <si>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</si>
  <si>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</si>
  <si>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</si>
  <si>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</si>
  <si>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</si>
  <si>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</si>
  <si>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</si>
  <si>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</si>
  <si>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</si>
  <si>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</si>
  <si>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</si>
  <si>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</si>
  <si>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</si>
  <si>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</si>
  <si>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</si>
  <si>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</si>
  <si>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</si>
  <si>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</si>
  <si>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</si>
  <si>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</si>
  <si>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</si>
  <si>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</si>
  <si>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</si>
  <si>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</si>
  <si>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</si>
  <si>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</si>
  <si>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</si>
  <si>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</si>
  <si>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</si>
  <si>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</si>
  <si>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</si>
  <si>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</si>
  <si>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</si>
  <si>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</si>
  <si>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</si>
  <si>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</si>
  <si>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</si>
  <si>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</si>
  <si>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</si>
  <si>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</si>
  <si>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</si>
  <si>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</si>
  <si>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</si>
  <si>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</si>
  <si>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</si>
  <si>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</si>
  <si>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</si>
  <si>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</si>
  <si>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</si>
  <si>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</si>
  <si>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</si>
  <si>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</si>
  <si>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</si>
  <si>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</si>
  <si>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</si>
  <si>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</si>
  <si>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</si>
  <si>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</si>
  <si>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</si>
  <si>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</si>
  <si>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</si>
  <si>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</si>
  <si>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</si>
  <si>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</si>
  <si>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</si>
  <si>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</si>
  <si>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</si>
  <si>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</si>
  <si>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</si>
  <si>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</si>
  <si>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</si>
  <si>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</si>
  <si>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</si>
  <si>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</si>
  <si>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</si>
  <si>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</si>
  <si>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</si>
  <si>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</si>
  <si>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</si>
  <si>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</si>
  <si>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</si>
  <si>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</si>
  <si>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</si>
  <si>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</si>
  <si>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</si>
  <si>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</si>
  <si>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</si>
  <si>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</si>
  <si>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</si>
  <si>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</si>
  <si>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</si>
  <si>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</si>
  <si>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</si>
  <si>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</si>
  <si>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</si>
  <si>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</si>
  <si>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</si>
  <si>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</si>
  <si>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</si>
  <si>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</si>
  <si>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</si>
  <si>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</si>
  <si>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</si>
  <si>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</si>
  <si>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</si>
  <si>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</si>
  <si>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</si>
  <si>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</si>
  <si>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</si>
  <si>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</si>
  <si>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</si>
  <si>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</si>
  <si>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</si>
  <si>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</si>
  <si>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</si>
  <si>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</si>
  <si>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</si>
  <si>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</si>
  <si>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</si>
  <si>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</si>
  <si>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</si>
  <si>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</si>
  <si>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</si>
  <si>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</si>
  <si>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</si>
  <si>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</si>
  <si>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</si>
  <si>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</si>
  <si>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</si>
  <si>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</si>
  <si>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</si>
  <si>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</si>
  <si>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</si>
  <si>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</si>
  <si>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</si>
  <si>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</si>
  <si>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</si>
  <si>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</si>
  <si>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</si>
  <si>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</si>
  <si>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</si>
  <si>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</si>
  <si>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</si>
  <si>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</si>
  <si>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</si>
  <si>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</si>
  <si>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</si>
  <si>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</si>
  <si>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</si>
  <si>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</si>
  <si>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</si>
  <si>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</si>
  <si>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</si>
  <si>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</si>
  <si>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</si>
  <si>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</si>
  <si>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</si>
  <si>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</si>
  <si>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</si>
  <si>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</si>
  <si>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</si>
  <si>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</si>
  <si>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</si>
  <si>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</si>
  <si>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</si>
  <si>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</si>
  <si>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</si>
  <si>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</si>
  <si>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</si>
  <si>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</si>
  <si>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</si>
  <si>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</si>
  <si>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</si>
  <si>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</si>
  <si>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</si>
  <si>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</si>
  <si>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</si>
  <si>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</si>
  <si>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</si>
  <si>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</si>
  <si>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</si>
  <si>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</si>
  <si>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</si>
  <si>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</si>
  <si>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</si>
  <si>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</si>
  <si>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</si>
  <si>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</si>
  <si>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</si>
  <si>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</si>
  <si>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</si>
  <si>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</si>
  <si>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</si>
  <si>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</si>
  <si>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</si>
  <si>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</si>
  <si>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</si>
  <si>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</si>
  <si>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</si>
  <si>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</si>
  <si>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</si>
  <si>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</si>
  <si>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</si>
  <si>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</si>
  <si>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</si>
  <si>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</si>
  <si>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</si>
  <si>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</si>
  <si>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</si>
  <si>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</si>
  <si>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</si>
  <si>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</si>
  <si>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</si>
  <si>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</si>
  <si>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</si>
  <si>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</si>
  <si>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</si>
  <si>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</si>
  <si>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</si>
  <si>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</si>
  <si>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</si>
  <si>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</si>
  <si>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</si>
  <si>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</si>
  <si>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</si>
  <si>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</si>
  <si>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</si>
  <si>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</si>
  <si>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</si>
  <si>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</si>
  <si>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</si>
  <si>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</si>
  <si>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</si>
  <si>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</si>
  <si>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</si>
  <si>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</si>
  <si>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</si>
  <si>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</si>
  <si>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</si>
  <si>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</si>
  <si>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</si>
  <si>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</si>
  <si>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</si>
  <si>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</si>
  <si>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</si>
  <si>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</si>
  <si>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</si>
  <si>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</si>
  <si>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</si>
  <si>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</si>
  <si>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</si>
  <si>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</si>
  <si>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</si>
  <si>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</si>
  <si>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</si>
  <si>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</si>
  <si>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</si>
  <si>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</si>
  <si>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</si>
  <si>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</si>
  <si>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</si>
  <si>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</si>
  <si>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</si>
  <si>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</si>
  <si>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</si>
  <si>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</si>
  <si>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</si>
  <si>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</si>
  <si>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</si>
  <si>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</si>
  <si>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</si>
  <si>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</si>
  <si>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</si>
  <si>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</si>
  <si>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</si>
  <si>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</si>
  <si>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</si>
  <si>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</si>
  <si>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</si>
  <si>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</si>
  <si>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</si>
  <si>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</si>
  <si>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</si>
  <si>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</si>
  <si>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</si>
  <si>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</si>
  <si>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</si>
  <si>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</si>
  <si>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</si>
  <si>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</si>
  <si>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</si>
  <si>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</si>
  <si>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</si>
  <si>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</si>
  <si>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</si>
  <si>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</si>
  <si>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</si>
  <si>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</si>
  <si>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</si>
  <si>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</si>
  <si>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</si>
  <si>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</si>
  <si>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</si>
  <si>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</si>
  <si>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</si>
  <si>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</si>
  <si>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</si>
  <si>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</si>
  <si>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</si>
  <si>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</si>
  <si>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</si>
  <si>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</si>
  <si>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</si>
  <si>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</si>
  <si>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</si>
  <si>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</si>
  <si>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</si>
  <si>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</si>
  <si>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</si>
  <si>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</si>
  <si>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</si>
  <si>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</si>
  <si>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</si>
  <si>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</si>
  <si>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</si>
  <si>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</si>
  <si>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</si>
  <si>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</si>
  <si>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</si>
  <si>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</si>
  <si>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</si>
  <si>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</si>
  <si>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</si>
  <si>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</si>
  <si>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</si>
  <si>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</si>
  <si>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</si>
  <si>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</si>
  <si>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</si>
  <si>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</si>
  <si>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</si>
  <si>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</si>
  <si>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</si>
  <si>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</si>
  <si>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</si>
  <si>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</si>
  <si>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</si>
  <si>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</si>
  <si>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</si>
  <si>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</si>
  <si>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</si>
  <si>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</si>
  <si>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</si>
  <si>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</si>
  <si>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</si>
  <si>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</si>
  <si>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</si>
  <si>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</si>
  <si>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</si>
  <si>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</si>
  <si>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</si>
  <si>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</si>
  <si>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</si>
  <si>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</si>
  <si>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</si>
  <si>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</si>
  <si>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</si>
  <si>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</si>
  <si>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</si>
  <si>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</si>
  <si>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</si>
  <si>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</si>
  <si>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</si>
  <si>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</si>
  <si>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</si>
  <si>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</si>
  <si>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</si>
  <si>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</si>
  <si>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</si>
  <si>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</si>
  <si>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</si>
  <si>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</si>
  <si>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</si>
  <si>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</si>
  <si>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</si>
  <si>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</si>
  <si>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</si>
  <si>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</si>
  <si>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</si>
  <si>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</si>
  <si>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</si>
  <si>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</si>
  <si>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</si>
  <si>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</si>
  <si>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</si>
  <si>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</si>
  <si>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</si>
  <si>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</si>
  <si>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</si>
  <si>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</si>
  <si>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</si>
  <si>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</si>
  <si>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</si>
  <si>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</si>
  <si>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</si>
  <si>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</si>
  <si>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</si>
  <si>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</si>
  <si>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</si>
  <si>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</si>
  <si>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</si>
  <si>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</si>
  <si>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</si>
  <si>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</si>
  <si>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</si>
  <si>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</si>
  <si>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</si>
  <si>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</si>
  <si>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</si>
  <si>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</si>
  <si>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</si>
  <si>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</si>
  <si>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</si>
  <si>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</si>
  <si>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</si>
  <si>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</si>
  <si>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</si>
  <si>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</si>
  <si>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</si>
  <si>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</si>
  <si>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</si>
  <si>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</si>
  <si>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</si>
  <si>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</si>
  <si>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</si>
  <si>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</si>
  <si>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</si>
  <si>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</si>
  <si>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</si>
  <si>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</si>
  <si>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</si>
  <si>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</si>
  <si>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</si>
  <si>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</si>
  <si>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</si>
  <si>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</si>
  <si>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</si>
  <si>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</si>
  <si>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</si>
  <si>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</si>
  <si>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</si>
  <si>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</si>
  <si>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</si>
  <si>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</si>
  <si>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</si>
  <si>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</si>
  <si>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</si>
  <si>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</si>
  <si>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</si>
  <si>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</si>
  <si>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</si>
  <si>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</si>
  <si>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</si>
  <si>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</si>
  <si>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</si>
  <si>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</si>
  <si>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</si>
  <si>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</si>
  <si>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</si>
  <si>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</si>
  <si>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</si>
  <si>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</si>
  <si>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</si>
  <si>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</si>
  <si>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</si>
  <si>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</si>
  <si>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</si>
  <si>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</si>
  <si>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</si>
  <si>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</si>
  <si>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</si>
  <si>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</si>
  <si>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</si>
  <si>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</si>
  <si>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</si>
  <si>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</si>
  <si>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</si>
  <si>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</si>
  <si>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</si>
  <si>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</si>
  <si>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</si>
  <si>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</si>
  <si>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</si>
  <si>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</si>
  <si>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</si>
  <si>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</si>
  <si>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</si>
  <si>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</si>
  <si>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</si>
  <si>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</si>
  <si>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</si>
  <si>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</si>
  <si>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</si>
  <si>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</si>
  <si>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</si>
  <si>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</si>
  <si>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</si>
  <si>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</si>
  <si>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</si>
  <si>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</si>
  <si>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</si>
  <si>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</si>
  <si>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</si>
  <si>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</si>
  <si>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</si>
  <si>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</si>
  <si>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</si>
  <si>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</si>
  <si>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</si>
  <si>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</si>
  <si>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</si>
  <si>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</si>
  <si>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</si>
  <si>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</si>
  <si>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</si>
  <si>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</si>
  <si>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</si>
  <si>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</si>
  <si>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</si>
  <si>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</si>
  <si>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</si>
  <si>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</si>
  <si>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</si>
  <si>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</si>
  <si>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</si>
  <si>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</si>
  <si>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</si>
  <si>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</si>
  <si>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</si>
  <si>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</si>
  <si>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</si>
  <si>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</si>
  <si>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</si>
  <si>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</si>
  <si>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</si>
  <si>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</si>
  <si>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</si>
  <si>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</si>
  <si>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</si>
  <si>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</si>
  <si>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</si>
  <si>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</si>
  <si>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</si>
  <si>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</si>
  <si>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</si>
  <si>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</si>
  <si>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</si>
  <si>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</si>
  <si>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</si>
  <si>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</si>
  <si>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</si>
  <si>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</si>
  <si>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</si>
  <si>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</si>
  <si>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</si>
  <si>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</si>
  <si>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</si>
  <si>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</si>
  <si>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</si>
  <si>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</si>
  <si>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</si>
  <si>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</si>
  <si>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</si>
  <si>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</si>
  <si>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</si>
  <si>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</si>
  <si>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</si>
  <si>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</si>
  <si>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</si>
  <si>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</si>
  <si>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</si>
  <si>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</si>
  <si>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</si>
  <si>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</si>
  <si>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</si>
  <si>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</si>
  <si>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</si>
  <si>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</si>
  <si>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</si>
  <si>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</si>
  <si>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</si>
  <si>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</si>
  <si>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</si>
  <si>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</si>
  <si>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</si>
  <si>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</si>
  <si>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</si>
  <si>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</si>
  <si>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</si>
  <si>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</si>
  <si>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</si>
  <si>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</si>
  <si>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</si>
  <si>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</si>
  <si>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</si>
  <si>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</si>
  <si>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</si>
  <si>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</si>
  <si>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</si>
  <si>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</si>
  <si>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</si>
  <si>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</si>
  <si>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</si>
  <si>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</si>
  <si>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</si>
  <si>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</si>
  <si>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</si>
  <si>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</si>
  <si>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</si>
  <si>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</si>
  <si>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</si>
  <si>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</si>
  <si>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</si>
  <si>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</si>
  <si>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</si>
  <si>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</si>
  <si>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</si>
  <si>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</si>
  <si>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</si>
  <si>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</si>
  <si>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</si>
  <si>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</si>
  <si>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</si>
  <si>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</si>
  <si>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</si>
  <si>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</si>
  <si>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</si>
  <si>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</si>
  <si>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</si>
  <si>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</si>
  <si>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</si>
  <si>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</si>
  <si>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</si>
  <si>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</si>
  <si>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</si>
  <si>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</si>
  <si>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</si>
  <si>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</si>
  <si>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</si>
  <si>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</si>
  <si>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</si>
  <si>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</si>
  <si>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</si>
  <si>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</si>
  <si>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</si>
  <si>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</si>
  <si>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</si>
  <si>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</si>
  <si>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</si>
  <si>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</si>
  <si>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</si>
  <si>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</si>
  <si>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</si>
  <si>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</si>
  <si>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</si>
  <si>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</si>
  <si>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</si>
  <si>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</si>
  <si>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</si>
  <si>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</si>
  <si>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</si>
  <si>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</si>
  <si>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</si>
  <si>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</si>
  <si>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</si>
  <si>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</si>
  <si>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</si>
  <si>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</si>
  <si>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</si>
  <si>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</si>
  <si>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</si>
  <si>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</si>
  <si>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</si>
  <si>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</si>
  <si>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</si>
  <si>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</si>
  <si>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</si>
  <si>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</si>
  <si>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</si>
  <si>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</si>
  <si>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</si>
  <si>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</si>
  <si>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</si>
  <si>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</si>
  <si>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</si>
  <si>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</si>
  <si>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</si>
  <si>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</si>
  <si>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</si>
  <si>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</si>
  <si>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</si>
  <si>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</si>
  <si>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</si>
  <si>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</si>
  <si>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</si>
  <si>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</si>
  <si>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</si>
  <si>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</si>
  <si>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</si>
  <si>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</si>
  <si>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</si>
  <si>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</si>
  <si>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</si>
  <si>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</si>
  <si>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</si>
  <si>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</si>
  <si>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</si>
  <si>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</si>
  <si>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</si>
  <si>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</si>
  <si>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</si>
  <si>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</si>
  <si>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</si>
  <si>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</si>
  <si>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</si>
  <si>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</si>
  <si>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</si>
  <si>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</si>
  <si>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</si>
  <si>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</si>
  <si>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</si>
  <si>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</si>
  <si>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</si>
  <si>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</si>
  <si>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</si>
  <si>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</si>
  <si>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</si>
  <si>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</si>
  <si>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</si>
  <si>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</si>
  <si>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</si>
  <si>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</si>
  <si>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</si>
  <si>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</si>
  <si>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</si>
  <si>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</si>
  <si>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</si>
  <si>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</si>
  <si>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</si>
  <si>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</si>
  <si>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</si>
  <si>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</si>
  <si>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</si>
  <si>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</si>
  <si>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</si>
  <si>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</si>
  <si>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</si>
  <si>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</si>
  <si>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</si>
  <si>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</si>
  <si>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</si>
  <si>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</si>
  <si>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</si>
  <si>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</si>
  <si>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</si>
  <si>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</si>
  <si>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</si>
  <si>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</si>
  <si>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</si>
  <si>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</si>
  <si>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</si>
  <si>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</si>
  <si>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</si>
  <si>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</si>
  <si>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</si>
  <si>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</si>
  <si>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</si>
  <si>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</si>
  <si>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</si>
  <si>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</si>
  <si>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</si>
  <si>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</si>
  <si>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</si>
  <si>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</si>
  <si>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</si>
  <si>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</si>
  <si>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</si>
  <si>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</si>
  <si>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</si>
  <si>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</si>
  <si>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</si>
  <si>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</si>
  <si>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</si>
  <si>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</si>
  <si>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</si>
  <si>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</si>
  <si>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</si>
  <si>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</si>
  <si>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</si>
  <si>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</si>
  <si>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</si>
  <si>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</si>
  <si>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</si>
  <si>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</si>
  <si>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</si>
  <si>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</si>
  <si>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</si>
  <si>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</si>
  <si>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</si>
  <si>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</si>
  <si>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</si>
  <si>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</si>
  <si>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</si>
  <si>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</si>
  <si>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</si>
  <si>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</si>
  <si>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</si>
  <si>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</si>
  <si>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</si>
  <si>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</si>
  <si>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</si>
  <si>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</si>
  <si>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</si>
  <si>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</si>
  <si>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</si>
  <si>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</si>
  <si>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</si>
  <si>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</si>
  <si>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</si>
  <si>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</si>
  <si>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</si>
  <si>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</si>
  <si>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</si>
  <si>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</si>
  <si>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</si>
  <si>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</si>
  <si>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</si>
  <si>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</si>
  <si>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</si>
  <si>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</si>
  <si>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</si>
  <si>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</si>
  <si>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</si>
  <si>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</si>
  <si>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</si>
  <si>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</si>
  <si>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</si>
  <si>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</si>
  <si>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</si>
  <si>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</si>
  <si>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</si>
  <si>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</si>
  <si>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</si>
  <si>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</si>
  <si>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</si>
  <si>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</si>
  <si>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</si>
  <si>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</si>
  <si>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</si>
  <si>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</si>
  <si>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</si>
  <si>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</si>
  <si>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</si>
  <si>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</si>
  <si>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</si>
  <si>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</si>
  <si>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</si>
  <si>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</si>
  <si>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</si>
  <si>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</si>
  <si>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</si>
  <si>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</si>
  <si>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</si>
  <si>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</si>
  <si>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</si>
  <si>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</si>
  <si>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</si>
  <si>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</si>
  <si>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</si>
  <si>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</si>
  <si>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</si>
  <si>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</si>
  <si>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</si>
  <si>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</si>
  <si>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</si>
  <si>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</si>
  <si>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</si>
  <si>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</si>
  <si>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</si>
  <si>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</si>
  <si>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</si>
  <si>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</si>
  <si>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</si>
  <si>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</si>
  <si>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</si>
  <si>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</si>
  <si>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</si>
  <si>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</si>
  <si>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</si>
  <si>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</si>
  <si>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</si>
  <si>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</si>
  <si>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</si>
  <si>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</si>
  <si>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</si>
  <si>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</si>
  <si>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</si>
  <si>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</si>
  <si>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</si>
  <si>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</si>
  <si>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</si>
  <si>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</si>
  <si>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</si>
  <si>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</si>
  <si>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</si>
  <si>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</si>
  <si>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</si>
  <si>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</si>
  <si>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</si>
  <si>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</si>
  <si>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</si>
  <si>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</si>
  <si>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</si>
  <si>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</si>
  <si>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</si>
  <si>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</si>
  <si>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</si>
  <si>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</si>
  <si>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</si>
  <si>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</si>
  <si>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</si>
  <si>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</si>
  <si>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</si>
  <si>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</si>
  <si>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</si>
  <si>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</si>
  <si>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</si>
  <si>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</si>
  <si>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</si>
  <si>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</si>
  <si>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</si>
  <si>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</si>
  <si>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</si>
  <si>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</si>
  <si>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</si>
  <si>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</si>
  <si>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</si>
  <si>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</si>
  <si>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</si>
  <si>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</si>
  <si>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</si>
  <si>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</si>
  <si>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</si>
  <si>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</si>
  <si>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</si>
  <si>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</si>
  <si>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</si>
  <si>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</si>
  <si>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</si>
  <si>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</si>
  <si>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</si>
  <si>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</si>
  <si>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</si>
  <si>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</si>
  <si>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</si>
  <si>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</si>
  <si>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</si>
  <si>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</si>
  <si>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</si>
  <si>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</si>
  <si>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</si>
  <si>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</si>
  <si>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</si>
  <si>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</si>
  <si>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</si>
  <si>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</si>
  <si>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</si>
  <si>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</si>
  <si>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</si>
  <si>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</si>
  <si>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</si>
  <si>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</si>
  <si>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</si>
  <si>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</si>
  <si>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</si>
  <si>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</si>
  <si>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</si>
  <si>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</si>
  <si>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</si>
  <si>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</si>
  <si>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</si>
  <si>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</si>
  <si>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</si>
  <si>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</si>
  <si>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</si>
  <si>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</si>
  <si>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</si>
  <si>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</si>
  <si>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</si>
  <si>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</si>
  <si>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</si>
  <si>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</si>
  <si>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</si>
  <si>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</si>
  <si>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</si>
  <si>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</si>
  <si>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</si>
  <si>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</si>
  <si>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</si>
  <si>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</si>
  <si>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</si>
  <si>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</si>
  <si>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</si>
  <si>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</si>
  <si>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</si>
  <si>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</si>
  <si>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</si>
  <si>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</si>
  <si>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</si>
  <si>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</si>
  <si>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</si>
  <si>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</si>
  <si>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</si>
  <si>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</si>
  <si>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</si>
  <si>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</si>
  <si>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</si>
  <si>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</si>
  <si>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</si>
  <si>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</si>
  <si>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</si>
  <si>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</si>
  <si>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</si>
  <si>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</si>
  <si>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</si>
  <si>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</si>
  <si>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</si>
  <si>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</si>
  <si>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</si>
  <si>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</si>
  <si>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</si>
  <si>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</si>
  <si>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</si>
  <si>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</si>
  <si>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</si>
  <si>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</si>
  <si>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</si>
  <si>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</si>
  <si>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</si>
  <si>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</si>
  <si>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</si>
  <si>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</si>
  <si>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</si>
  <si>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</si>
  <si>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</si>
  <si>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</si>
  <si>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</si>
  <si>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</si>
  <si>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</si>
  <si>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</si>
  <si>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</si>
  <si>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</si>
  <si>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</si>
  <si>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</si>
  <si>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</si>
  <si>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</si>
  <si>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</si>
  <si>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</si>
  <si>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</si>
  <si>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</si>
  <si>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</si>
  <si>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</si>
  <si>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</si>
  <si>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</si>
  <si>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</si>
  <si>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</si>
  <si>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</si>
  <si>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</si>
  <si>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</si>
  <si>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</si>
  <si>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</si>
  <si>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</si>
  <si>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</si>
  <si>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</si>
  <si>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</si>
  <si>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</si>
  <si>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</si>
  <si>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</si>
  <si>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</si>
  <si>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</si>
  <si>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</si>
  <si>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</si>
  <si>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</si>
  <si>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</si>
  <si>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</si>
  <si>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</si>
  <si>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</si>
  <si>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</si>
  <si>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</si>
  <si>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</si>
  <si>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</si>
  <si>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</si>
  <si>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</si>
  <si>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</si>
  <si>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</si>
  <si>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</si>
  <si>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</si>
  <si>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</si>
  <si>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</si>
  <si>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</si>
  <si>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</si>
  <si>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</si>
  <si>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</si>
  <si>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</si>
  <si>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</si>
  <si>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</si>
  <si>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</si>
  <si>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</si>
  <si>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</si>
  <si>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</si>
  <si>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</si>
  <si>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</si>
  <si>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</si>
  <si>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</si>
  <si>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</si>
  <si>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</si>
  <si>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</si>
  <si>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</si>
  <si>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</si>
  <si>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</si>
  <si>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</si>
  <si>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</si>
  <si>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</si>
  <si>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</si>
  <si>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</si>
  <si>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</si>
  <si>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</si>
  <si>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</si>
  <si>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</si>
  <si>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</si>
  <si>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</si>
  <si>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</si>
  <si>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</si>
  <si>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</si>
  <si>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</si>
  <si>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</si>
  <si>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</si>
  <si>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</si>
  <si>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</si>
  <si>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</si>
  <si>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</si>
  <si>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</si>
  <si>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</si>
  <si>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</si>
  <si>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</si>
  <si>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</si>
  <si>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</si>
  <si>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</si>
  <si>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</si>
  <si>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</si>
  <si>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</si>
  <si>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</si>
  <si>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</si>
  <si>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</si>
  <si>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</si>
  <si>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</si>
  <si>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</si>
  <si>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</si>
  <si>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</si>
  <si>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</si>
  <si>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</si>
  <si>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</si>
  <si>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</si>
  <si>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</si>
  <si>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</si>
  <si>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</si>
  <si>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</si>
  <si>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</si>
  <si>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</si>
  <si>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</si>
  <si>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</si>
  <si>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</si>
  <si>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</si>
  <si>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</si>
  <si>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</si>
  <si>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</si>
  <si>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</si>
  <si>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</si>
  <si>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</si>
  <si>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</si>
  <si>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</si>
  <si>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</si>
  <si>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</si>
  <si>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</si>
  <si>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</si>
  <si>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</si>
  <si>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</si>
  <si>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</si>
  <si>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</si>
  <si>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</si>
  <si>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</si>
  <si>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</si>
  <si>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</si>
  <si>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</si>
  <si>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</si>
  <si>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</si>
  <si>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</si>
  <si>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</si>
  <si>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</si>
  <si>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</si>
  <si>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</si>
  <si>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</si>
  <si>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</si>
  <si>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</si>
  <si>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</si>
  <si>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</si>
  <si>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</si>
  <si>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</si>
  <si>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</si>
  <si>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</si>
  <si>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</si>
  <si>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</si>
  <si>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</si>
  <si>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</si>
  <si>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</si>
  <si>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</si>
  <si>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</si>
  <si>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</si>
  <si>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</si>
  <si>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</si>
  <si>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</si>
  <si>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</si>
  <si>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</si>
  <si>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</si>
  <si>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</si>
  <si>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</si>
  <si>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</si>
  <si>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</si>
  <si>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</si>
  <si>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</si>
  <si>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</si>
  <si>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</si>
  <si>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</si>
  <si>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</si>
  <si>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</si>
  <si>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</si>
  <si>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</si>
  <si>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</si>
  <si>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</si>
  <si>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</si>
  <si>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</si>
  <si>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</si>
  <si>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</si>
  <si>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</si>
  <si>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</si>
  <si>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</si>
  <si>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</si>
  <si>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</si>
  <si>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</si>
  <si>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</si>
  <si>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</si>
  <si>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</si>
  <si>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</si>
  <si>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</si>
  <si>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</si>
  <si>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</si>
  <si>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</si>
  <si>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</si>
  <si>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</si>
  <si>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</si>
  <si>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</si>
  <si>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</si>
  <si>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</si>
  <si>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</si>
  <si>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</si>
  <si>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</si>
  <si>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</si>
  <si>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</si>
  <si>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</si>
  <si>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</si>
  <si>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</si>
  <si>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</si>
  <si>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</si>
  <si>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</si>
  <si>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</si>
  <si>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</si>
  <si>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</si>
  <si>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</si>
  <si>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</si>
  <si>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</si>
  <si>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</si>
  <si>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</si>
  <si>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</si>
  <si>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</si>
  <si>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</si>
  <si>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</si>
  <si>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</si>
  <si>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</si>
  <si>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</si>
  <si>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</si>
  <si>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</si>
  <si>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</si>
  <si>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</si>
  <si>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</si>
  <si>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</si>
  <si>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</si>
  <si>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</si>
  <si>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</si>
  <si>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</si>
  <si>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</si>
  <si>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</si>
  <si>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</si>
  <si>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</si>
  <si>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</si>
  <si>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</si>
  <si>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</si>
  <si>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</si>
  <si>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</si>
  <si>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</si>
  <si>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</si>
  <si>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</si>
  <si>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</si>
  <si>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</si>
  <si>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</si>
  <si>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</si>
  <si>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</si>
  <si>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</si>
  <si>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</si>
  <si>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</si>
  <si>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</si>
  <si>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</si>
  <si>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</si>
  <si>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</si>
  <si>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</si>
  <si>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</si>
  <si>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</si>
  <si>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</si>
  <si>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</si>
  <si>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</si>
  <si>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</si>
  <si>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</si>
  <si>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</si>
  <si>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</si>
  <si>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</si>
  <si>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</si>
  <si>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</si>
  <si>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</si>
  <si>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</si>
  <si>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</si>
  <si>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</si>
  <si>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</si>
  <si>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</si>
  <si>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</si>
  <si>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</si>
  <si>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</si>
  <si>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</si>
  <si>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</si>
  <si>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</si>
  <si>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</si>
  <si>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</si>
  <si>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</si>
  <si>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</si>
  <si>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</si>
  <si>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</si>
  <si>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</si>
  <si>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</si>
  <si>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</si>
  <si>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</si>
  <si>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</si>
  <si>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</si>
  <si>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</si>
  <si>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</si>
  <si>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</si>
  <si>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</si>
  <si>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</si>
  <si>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</si>
  <si>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</si>
  <si>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</si>
  <si>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</si>
  <si>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</si>
  <si>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</si>
  <si>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</si>
  <si>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</si>
  <si>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</si>
  <si>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</si>
  <si>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</si>
  <si>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</si>
  <si>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</si>
  <si>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</si>
  <si>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</si>
  <si>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</si>
  <si>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</si>
  <si>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</si>
  <si>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</si>
  <si>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</si>
  <si>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</si>
  <si>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</si>
  <si>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</si>
  <si>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</si>
  <si>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</si>
  <si>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</si>
  <si>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</si>
  <si>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</si>
  <si>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</si>
  <si>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</si>
  <si>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</si>
  <si>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</si>
  <si>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</si>
  <si>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</si>
  <si>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</si>
  <si>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</si>
  <si>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</si>
  <si>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</si>
  <si>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</si>
  <si>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</si>
  <si>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</si>
  <si>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</si>
  <si>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</si>
  <si>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</si>
  <si>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</si>
  <si>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</si>
  <si>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</si>
  <si>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</si>
  <si>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</si>
  <si>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</si>
  <si>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</si>
  <si>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</si>
  <si>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</si>
  <si>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</si>
  <si>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</si>
  <si>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</si>
  <si>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</si>
  <si>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</si>
  <si>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</si>
  <si>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</si>
  <si>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</si>
  <si>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</si>
  <si>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</si>
  <si>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</si>
  <si>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</si>
  <si>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</si>
  <si>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</si>
  <si>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</si>
  <si>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</si>
  <si>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</si>
  <si>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</si>
  <si>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</si>
  <si>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</si>
  <si>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</si>
  <si>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</si>
  <si>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</si>
  <si>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</si>
  <si>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</si>
  <si>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</si>
  <si>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</si>
  <si>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</si>
  <si>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</si>
  <si>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</si>
  <si>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</si>
  <si>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</si>
  <si>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</si>
  <si>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</si>
  <si>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</si>
  <si>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</si>
  <si>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</si>
  <si>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</si>
  <si>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</si>
  <si>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</si>
  <si>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</si>
  <si>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</si>
  <si>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</si>
  <si>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</si>
  <si>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</si>
  <si>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</si>
  <si>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</si>
  <si>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</si>
  <si>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</si>
  <si>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</si>
  <si>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</si>
  <si>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</si>
  <si>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</si>
  <si>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</si>
  <si>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</si>
  <si>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</si>
  <si>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</si>
  <si>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</si>
  <si>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</si>
  <si>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</si>
  <si>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</si>
  <si>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</si>
  <si>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</si>
  <si>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</si>
  <si>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</si>
  <si>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</si>
  <si>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</si>
  <si>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</si>
  <si>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</si>
  <si>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</si>
  <si>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</si>
  <si>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</si>
  <si>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</si>
  <si>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</si>
  <si>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</si>
  <si>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</si>
  <si>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</si>
  <si>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</si>
  <si>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</si>
  <si>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</si>
  <si>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</si>
  <si>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</si>
  <si>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</si>
  <si>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</si>
  <si>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</si>
  <si>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</si>
  <si>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</si>
  <si>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</si>
  <si>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</si>
  <si>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</si>
  <si>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</si>
  <si>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</si>
  <si>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</si>
  <si>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</si>
  <si>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</si>
  <si>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</si>
  <si>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</si>
  <si>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</si>
  <si>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</si>
  <si>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</si>
  <si>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</si>
  <si>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</si>
  <si>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</si>
  <si>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</si>
  <si>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</si>
  <si>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</si>
  <si>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</si>
  <si>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</si>
  <si>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</si>
  <si>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</si>
  <si>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</si>
  <si>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</si>
  <si>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</si>
  <si>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</si>
  <si>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</si>
  <si>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</si>
  <si>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</si>
  <si>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</si>
  <si>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</si>
  <si>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</si>
  <si>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</si>
  <si>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</si>
  <si>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</si>
  <si>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</si>
  <si>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</si>
  <si>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</si>
  <si>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</si>
  <si>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</si>
  <si>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</si>
  <si>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</si>
  <si>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</si>
  <si>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</si>
  <si>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</si>
  <si>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</si>
  <si>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</si>
  <si>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</si>
  <si>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</si>
  <si>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</si>
  <si>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</si>
  <si>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</si>
  <si>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</si>
  <si>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</si>
  <si>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</si>
  <si>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</si>
  <si>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</si>
  <si>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</si>
  <si>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</si>
  <si>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</si>
  <si>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</si>
  <si>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</si>
  <si>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</si>
  <si>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</si>
  <si>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</si>
  <si>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</si>
  <si>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</si>
  <si>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</si>
  <si>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</si>
  <si>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</si>
  <si>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</si>
  <si>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</si>
  <si>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</si>
  <si>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</si>
  <si>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</si>
  <si>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</si>
  <si>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</si>
  <si>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</si>
  <si>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</si>
  <si>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</si>
  <si>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</si>
  <si>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</si>
  <si>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</si>
  <si>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</si>
  <si>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</si>
  <si>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</si>
  <si>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</si>
  <si>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</si>
  <si>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</si>
  <si>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</si>
  <si>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</si>
  <si>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</si>
  <si>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</si>
  <si>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</si>
  <si>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</si>
  <si>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</si>
  <si>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</si>
  <si>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</si>
  <si>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</si>
  <si>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</si>
  <si>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</si>
  <si>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</si>
  <si>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</si>
  <si>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</si>
  <si>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</si>
  <si>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</si>
  <si>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</si>
  <si>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</si>
  <si>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</si>
  <si>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</si>
  <si>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</si>
  <si>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</si>
  <si>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</si>
  <si>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</si>
  <si>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</si>
  <si>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</si>
  <si>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</si>
  <si>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</si>
  <si>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</si>
  <si>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</si>
  <si>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</si>
  <si>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</si>
  <si>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</si>
  <si>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</si>
  <si>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</si>
  <si>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</si>
  <si>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</si>
  <si>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</si>
  <si>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</si>
  <si>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</si>
  <si>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</si>
  <si>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</si>
  <si>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</si>
  <si>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</si>
  <si>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</si>
  <si>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</si>
  <si>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</si>
  <si>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</si>
  <si>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</si>
  <si>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</si>
  <si>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</si>
  <si>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</si>
  <si>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</si>
  <si>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</si>
  <si>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</si>
  <si>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</si>
  <si>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</si>
  <si>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</si>
  <si>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</si>
  <si>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</si>
  <si>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</si>
  <si>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</si>
  <si>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</si>
  <si>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</si>
  <si>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</si>
  <si>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</si>
  <si>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</si>
  <si>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</si>
  <si>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</si>
  <si>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</si>
  <si>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</si>
  <si>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</si>
  <si>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</si>
  <si>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</si>
  <si>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</si>
  <si>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</si>
  <si>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</si>
  <si>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</si>
  <si>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</si>
  <si>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</si>
  <si>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</si>
  <si>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</si>
  <si>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</si>
  <si>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</si>
  <si>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</si>
  <si>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</si>
  <si>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</si>
  <si>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</si>
  <si>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</si>
  <si>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</si>
  <si>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</si>
  <si>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</si>
  <si>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</si>
  <si>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</si>
  <si>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</si>
  <si>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</si>
  <si>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</si>
  <si>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</si>
  <si>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</si>
  <si>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</si>
  <si>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</si>
  <si>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</si>
  <si>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</si>
  <si>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</si>
  <si>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</si>
  <si>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</si>
  <si>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</si>
  <si>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</si>
  <si>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</si>
  <si>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</si>
  <si>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</si>
  <si>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</si>
  <si>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</si>
  <si>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</si>
  <si>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</si>
  <si>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</si>
  <si>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</si>
  <si>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</si>
  <si>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</si>
  <si>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</si>
  <si>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</si>
  <si>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</si>
  <si>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</si>
  <si>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</si>
  <si>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</si>
  <si>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</si>
  <si>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</si>
  <si>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</si>
  <si>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</si>
  <si>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</si>
  <si>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</si>
  <si>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</si>
  <si>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</si>
  <si>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</si>
  <si>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</si>
  <si>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</si>
  <si>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</si>
  <si>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</si>
  <si>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</si>
  <si>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</si>
  <si>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</si>
  <si>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</si>
  <si>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</si>
  <si>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</si>
  <si>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</si>
  <si>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</si>
  <si>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</si>
  <si>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</si>
  <si>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</si>
  <si>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</si>
  <si>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</si>
  <si>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</si>
  <si>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</si>
  <si>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</si>
  <si>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</si>
  <si>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</si>
  <si>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</si>
  <si>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</si>
  <si>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</si>
  <si>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</si>
  <si>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</si>
  <si>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</si>
  <si>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</si>
  <si>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</si>
  <si>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</si>
  <si>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</si>
  <si>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</si>
  <si>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</si>
  <si>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</si>
  <si>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</si>
  <si>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</si>
  <si>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</si>
  <si>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</si>
  <si>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</si>
  <si>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</si>
  <si>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</si>
  <si>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</si>
  <si>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</si>
  <si>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</si>
  <si>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</si>
  <si>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</si>
  <si>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</si>
  <si>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</si>
  <si>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</si>
  <si>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</si>
  <si>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</si>
  <si>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</si>
  <si>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</si>
  <si>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</si>
  <si>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</si>
  <si>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</si>
  <si>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</si>
  <si>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</si>
  <si>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</si>
  <si>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</si>
  <si>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</si>
  <si>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</si>
  <si>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</si>
  <si>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</si>
  <si>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</si>
  <si>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</si>
  <si>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</si>
  <si>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</si>
  <si>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</si>
  <si>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</si>
  <si>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</si>
  <si>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</si>
  <si>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</si>
  <si>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</si>
  <si>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</si>
  <si>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</si>
  <si>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</si>
  <si>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</si>
  <si>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</si>
  <si>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</si>
  <si>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</si>
  <si>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</si>
  <si>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</si>
  <si>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</si>
  <si>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</si>
  <si>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</si>
  <si>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</si>
  <si>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</si>
  <si>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</si>
  <si>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</si>
  <si>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</si>
  <si>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</si>
  <si>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</si>
  <si>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</si>
  <si>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</si>
  <si>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</si>
  <si>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</si>
  <si>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</si>
  <si>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</si>
  <si>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</si>
  <si>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</si>
  <si>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</si>
  <si>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</si>
  <si>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</si>
  <si>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</si>
  <si>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</si>
  <si>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</si>
  <si>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</si>
  <si>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</si>
  <si>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</si>
  <si>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</si>
  <si>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</si>
  <si>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</si>
  <si>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</si>
  <si>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</si>
  <si>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</si>
  <si>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</si>
  <si>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</si>
  <si>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</si>
  <si>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</si>
  <si>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</si>
  <si>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</si>
  <si>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</si>
  <si>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</si>
  <si>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</si>
  <si>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</si>
  <si>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</si>
  <si>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</si>
  <si>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</si>
  <si>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</si>
  <si>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</si>
  <si>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</si>
  <si>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</si>
  <si>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</si>
  <si>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</si>
  <si>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</si>
  <si>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</si>
  <si>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</si>
  <si>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</si>
  <si>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</si>
  <si>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</si>
  <si>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</si>
  <si>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</si>
  <si>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</si>
  <si>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</si>
  <si>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</si>
  <si>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</si>
  <si>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</si>
  <si>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</si>
  <si>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</si>
  <si>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</si>
  <si>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</si>
  <si>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</si>
  <si>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</si>
  <si>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</si>
  <si>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</si>
  <si>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</si>
  <si>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</si>
  <si>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</si>
  <si>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</si>
  <si>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</si>
  <si>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</si>
  <si>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</si>
  <si>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</si>
  <si>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</si>
  <si>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</si>
  <si>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</si>
  <si>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</si>
  <si>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</si>
  <si>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</si>
  <si>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</si>
  <si>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</si>
  <si>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</si>
  <si>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</si>
  <si>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</si>
  <si>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</si>
  <si>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</si>
  <si>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</si>
  <si>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</si>
  <si>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</si>
  <si>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</si>
  <si>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</si>
  <si>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</si>
  <si>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</si>
  <si>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</si>
  <si>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</si>
  <si>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</si>
  <si>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</si>
  <si>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</si>
  <si>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</si>
  <si>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</si>
  <si>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</si>
  <si>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</si>
  <si>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</si>
  <si>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</si>
  <si>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</si>
  <si>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</si>
  <si>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</si>
  <si>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</si>
  <si>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</si>
  <si>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</si>
  <si>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</si>
  <si>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</si>
  <si>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</si>
  <si>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</si>
  <si>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</si>
  <si>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</si>
  <si>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</si>
  <si>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</si>
  <si>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</si>
  <si>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</si>
  <si>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</si>
  <si>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</si>
  <si>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</si>
  <si>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</si>
  <si>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</si>
  <si>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</si>
  <si>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</si>
  <si>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</si>
  <si>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</si>
  <si>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</si>
  <si>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</si>
  <si>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</si>
  <si>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</si>
  <si>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</si>
  <si>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</si>
  <si>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</si>
  <si>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</si>
  <si>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</si>
  <si>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</si>
  <si>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</si>
  <si>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</si>
  <si>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</si>
  <si>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</si>
  <si>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</si>
  <si>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</si>
  <si>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</si>
  <si>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</si>
  <si>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</si>
  <si>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</si>
  <si>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</si>
  <si>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</si>
  <si>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</si>
  <si>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</si>
  <si>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</si>
  <si>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</si>
  <si>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</si>
  <si>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</si>
  <si>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</si>
  <si>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</si>
  <si>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</si>
  <si>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</si>
  <si>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</si>
  <si>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</si>
  <si>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</si>
  <si>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</si>
  <si>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</si>
  <si>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</si>
  <si>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</si>
  <si>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</si>
  <si>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</si>
  <si>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</si>
  <si>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</si>
  <si>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</si>
  <si>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</si>
  <si>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</si>
  <si>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</si>
  <si>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</si>
  <si>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</si>
  <si>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</si>
  <si>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</si>
  <si>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</si>
  <si>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</si>
  <si>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</si>
  <si>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</si>
  <si>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</si>
  <si>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</si>
  <si>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</si>
  <si>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</si>
  <si>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</si>
  <si>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</si>
  <si>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</si>
  <si>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</si>
  <si>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</si>
  <si>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</si>
  <si>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</si>
  <si>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</si>
  <si>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</si>
  <si>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</si>
  <si>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</si>
  <si>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</si>
  <si>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</si>
  <si>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</si>
  <si>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</si>
  <si>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</si>
  <si>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</si>
  <si>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</si>
  <si>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</si>
  <si>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</si>
  <si>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</si>
  <si>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</si>
  <si>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</si>
  <si>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</si>
  <si>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</si>
  <si>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</si>
  <si>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</si>
  <si>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</si>
  <si>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</si>
  <si>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</si>
  <si>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</si>
  <si>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</si>
  <si>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</si>
  <si>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</si>
  <si>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</si>
  <si>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</si>
  <si>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</si>
  <si>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</si>
  <si>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</si>
  <si>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</si>
  <si>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</si>
  <si>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</si>
  <si>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</si>
  <si>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</si>
  <si>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</si>
  <si>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</si>
  <si>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</si>
  <si>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</si>
  <si>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</si>
  <si>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</si>
  <si>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</si>
  <si>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</si>
  <si>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</si>
  <si>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</si>
  <si>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</si>
  <si>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</si>
  <si>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</si>
  <si>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</si>
  <si>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</si>
  <si>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</si>
  <si>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</si>
  <si>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</si>
  <si>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</si>
  <si>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</si>
  <si>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</si>
  <si>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</si>
  <si>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</si>
  <si>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</si>
  <si>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</si>
  <si>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</si>
  <si>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</si>
  <si>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</si>
  <si>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</si>
  <si>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</si>
  <si>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</si>
  <si>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</si>
  <si>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</si>
  <si>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</si>
  <si>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</si>
  <si>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</si>
  <si>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</si>
  <si>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</si>
  <si>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</si>
  <si>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</si>
  <si>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</si>
  <si>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</si>
  <si>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</si>
  <si>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</si>
  <si>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</si>
  <si>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</si>
  <si>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</si>
  <si>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</si>
  <si>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</si>
  <si>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</si>
  <si>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</si>
  <si>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</si>
  <si>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</si>
  <si>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</si>
  <si>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</si>
  <si>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</si>
  <si>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</si>
  <si>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</si>
  <si>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</si>
  <si>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</si>
  <si>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</si>
  <si>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</si>
  <si>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</si>
  <si>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</si>
  <si>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</si>
  <si>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</si>
  <si>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</si>
  <si>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</si>
  <si>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</si>
  <si>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</si>
  <si>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</si>
  <si>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</si>
  <si>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</si>
  <si>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</si>
  <si>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</si>
  <si>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</si>
  <si>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</si>
  <si>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</si>
  <si>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</si>
  <si>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</si>
  <si>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</si>
  <si>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</si>
  <si>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</si>
  <si>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</si>
  <si>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</si>
  <si>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</si>
  <si>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</si>
  <si>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</si>
  <si>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</si>
  <si>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</si>
  <si>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</si>
  <si>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</si>
  <si>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</si>
  <si>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</si>
  <si>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</si>
  <si>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</si>
  <si>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</si>
  <si>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</si>
  <si>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</si>
  <si>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</si>
  <si>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</si>
  <si>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</si>
  <si>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</si>
  <si>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</si>
  <si>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</si>
  <si>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</si>
  <si>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</si>
  <si>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</si>
  <si>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</si>
  <si>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</si>
  <si>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</si>
  <si>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</si>
  <si>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</si>
  <si>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</si>
  <si>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</si>
  <si>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</si>
  <si>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</si>
  <si>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</si>
  <si>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</si>
  <si>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</si>
  <si>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</si>
  <si>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</si>
  <si>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</si>
  <si>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</si>
  <si>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</si>
  <si>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</si>
  <si>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</si>
  <si>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</si>
  <si>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</si>
  <si>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</si>
  <si>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</si>
  <si>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</si>
  <si>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</si>
  <si>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</si>
  <si>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</si>
  <si>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</si>
  <si>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</si>
  <si>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</si>
  <si>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</si>
  <si>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</si>
  <si>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</si>
  <si>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</si>
  <si>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</si>
  <si>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</si>
  <si>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</si>
  <si>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</si>
  <si>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</si>
  <si>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</si>
  <si>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</si>
  <si>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</si>
  <si>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</si>
  <si>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</si>
  <si>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</si>
  <si>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</si>
  <si>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</si>
  <si>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</si>
  <si>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</si>
  <si>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</si>
  <si>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</si>
  <si>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</si>
  <si>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</si>
  <si>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</si>
  <si>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</si>
  <si>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</si>
  <si>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</si>
  <si>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</si>
  <si>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</si>
  <si>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</si>
  <si>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</si>
  <si>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</si>
  <si>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</si>
  <si>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</si>
  <si>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</si>
  <si>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</si>
  <si>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</si>
  <si>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</si>
  <si>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</si>
  <si>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</si>
  <si>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</si>
  <si>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</si>
  <si>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</si>
  <si>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</si>
  <si>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</si>
  <si>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</si>
  <si>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</si>
  <si>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</si>
  <si>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</si>
  <si>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</si>
  <si>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</si>
  <si>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</si>
  <si>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</si>
  <si>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</si>
  <si>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</si>
  <si>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</si>
  <si>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</si>
  <si>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</si>
  <si>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</si>
  <si>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</si>
  <si>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</si>
  <si>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</si>
  <si>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</si>
  <si>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</si>
  <si>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</si>
  <si>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</si>
  <si>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</si>
  <si>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</si>
  <si>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</si>
  <si>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</si>
  <si>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</si>
  <si>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</si>
  <si>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</si>
  <si>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</si>
  <si>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</si>
  <si>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</si>
  <si>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</si>
  <si>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</si>
  <si>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</si>
  <si>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</si>
  <si>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</si>
  <si>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</si>
  <si>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</si>
  <si>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</si>
  <si>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</si>
  <si>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</si>
  <si>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</si>
  <si>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</si>
  <si>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</si>
  <si>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</si>
  <si>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</si>
  <si>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</si>
  <si>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</si>
  <si>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</si>
  <si>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</si>
  <si>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</si>
  <si>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</si>
  <si>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</si>
  <si>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</si>
  <si>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</si>
  <si>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</si>
  <si>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</si>
  <si>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</si>
  <si>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</si>
  <si>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</si>
  <si>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</si>
  <si>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</si>
  <si>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</si>
  <si>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</si>
  <si>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</si>
  <si>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</si>
  <si>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</si>
  <si>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</si>
  <si>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</si>
  <si>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</si>
  <si>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</si>
  <si>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</si>
  <si>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</si>
  <si>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</si>
  <si>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</si>
  <si>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</si>
  <si>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</si>
  <si>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</si>
  <si>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</si>
  <si>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</si>
  <si>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</si>
  <si>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</si>
  <si>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</si>
  <si>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</si>
  <si>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</si>
  <si>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</si>
  <si>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</si>
  <si>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</si>
  <si>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</si>
  <si>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</si>
  <si>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</si>
  <si>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</si>
  <si>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</si>
  <si>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</si>
  <si>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</si>
  <si>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</si>
  <si>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</si>
  <si>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</si>
  <si>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</si>
  <si>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</si>
  <si>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</si>
  <si>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</si>
  <si>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</si>
  <si>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</si>
  <si>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</si>
  <si>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</si>
  <si>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</si>
  <si>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</si>
  <si>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</si>
  <si>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</si>
  <si>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</si>
  <si>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</si>
  <si>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</si>
  <si>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</si>
  <si>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</si>
  <si>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</si>
  <si>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</si>
  <si>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</si>
  <si>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</si>
  <si>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</si>
  <si>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</si>
  <si>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</si>
  <si>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</si>
  <si>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</si>
  <si>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</si>
  <si>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</si>
  <si>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</si>
  <si>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</si>
  <si>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</si>
  <si>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</si>
  <si>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</si>
  <si>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</si>
  <si>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</si>
  <si>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</si>
  <si>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</si>
  <si>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</si>
  <si>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</si>
  <si>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</si>
  <si>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</si>
  <si>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</si>
  <si>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</si>
  <si>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</si>
  <si>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</si>
  <si>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</si>
  <si>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</si>
  <si>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</si>
  <si>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</si>
  <si>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</si>
  <si>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</si>
  <si>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</si>
  <si>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</si>
  <si>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</si>
  <si>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</si>
  <si>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</si>
  <si>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</si>
  <si>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</si>
  <si>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</si>
  <si>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</si>
  <si>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</si>
  <si>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</si>
  <si>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</si>
  <si>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</si>
  <si>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</si>
  <si>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</si>
  <si>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</si>
  <si>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</si>
  <si>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</si>
  <si>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</si>
  <si>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</si>
  <si>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</si>
  <si>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</si>
  <si>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</si>
  <si>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</si>
  <si>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</si>
  <si>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</si>
  <si>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</si>
  <si>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</si>
  <si>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</si>
  <si>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</si>
  <si>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</si>
  <si>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</si>
  <si>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</si>
  <si>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</si>
  <si>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</si>
  <si>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</si>
  <si>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</si>
  <si>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</si>
  <si>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</si>
  <si>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</si>
  <si>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</si>
  <si>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</si>
  <si>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</si>
  <si>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</si>
  <si>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</si>
  <si>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</si>
  <si>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</si>
  <si>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</si>
  <si>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</si>
  <si>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</si>
  <si>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</si>
  <si>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</si>
  <si>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</si>
  <si>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</si>
  <si>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</si>
  <si>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</si>
  <si>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</si>
  <si>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</si>
  <si>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</si>
  <si>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</si>
  <si>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</si>
  <si>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</si>
  <si>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</si>
  <si>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</si>
  <si>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</si>
  <si>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</si>
  <si>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</si>
  <si>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</si>
  <si>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</si>
  <si>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</si>
  <si>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</si>
  <si>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</si>
  <si>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</si>
  <si>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</si>
  <si>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</si>
  <si>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</si>
  <si>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</si>
  <si>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</si>
  <si>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</si>
  <si>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</si>
  <si>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</si>
  <si>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</si>
  <si>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</si>
  <si>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</si>
  <si>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</si>
  <si>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</si>
  <si>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</si>
  <si>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</si>
  <si>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</si>
  <si>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</si>
  <si>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</si>
  <si>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</si>
  <si>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</si>
  <si>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</si>
  <si>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</si>
  <si>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</si>
  <si>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</si>
  <si>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</si>
  <si>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</si>
  <si>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</si>
  <si>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</si>
  <si>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</si>
  <si>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</si>
  <si>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</si>
  <si>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</si>
  <si>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</si>
  <si>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</si>
  <si>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</si>
  <si>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</si>
  <si>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</si>
  <si>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</si>
  <si>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</si>
  <si>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</si>
  <si>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</si>
  <si>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</si>
  <si>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</si>
  <si>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</si>
  <si>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</si>
  <si>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</si>
  <si>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</si>
  <si>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</si>
  <si>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</si>
  <si>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</si>
  <si>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</si>
  <si>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</si>
  <si>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</si>
  <si>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</si>
  <si>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</si>
  <si>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</si>
  <si>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</si>
  <si>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</si>
  <si>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</si>
  <si>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</si>
  <si>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</si>
  <si>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</si>
  <si>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</si>
  <si>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</si>
  <si>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</si>
  <si>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</si>
  <si>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</si>
  <si>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</si>
  <si>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</si>
  <si>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</si>
  <si>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</si>
  <si>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</si>
  <si>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</si>
  <si>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</si>
  <si>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</si>
  <si>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</si>
  <si>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</si>
  <si>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</si>
  <si>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</si>
  <si>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</si>
  <si>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</si>
  <si>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</si>
  <si>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</si>
  <si>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</si>
  <si>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</si>
  <si>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</si>
  <si>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</si>
  <si>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</si>
  <si>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</si>
  <si>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</si>
  <si>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</si>
  <si>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</si>
  <si>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</si>
  <si>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</si>
  <si>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</si>
  <si>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</si>
  <si>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</si>
  <si>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</si>
  <si>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</si>
  <si>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</si>
  <si>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</si>
  <si>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</si>
  <si>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</si>
  <si>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</si>
  <si>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</si>
  <si>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</si>
  <si>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</si>
  <si>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</si>
  <si>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</si>
  <si>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</si>
  <si>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</si>
  <si>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</si>
  <si>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</si>
  <si>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</si>
  <si>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</si>
  <si>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</si>
  <si>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</si>
  <si>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</si>
  <si>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</si>
  <si>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</si>
  <si>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</si>
  <si>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</si>
  <si>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</si>
  <si>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</si>
  <si>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</si>
  <si>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</si>
  <si>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</si>
  <si>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</si>
  <si>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</si>
  <si>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</si>
  <si>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</si>
  <si>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</si>
  <si>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</si>
  <si>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</si>
  <si>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</si>
  <si>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</si>
  <si>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</si>
  <si>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</si>
  <si>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</si>
  <si>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</si>
  <si>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</si>
  <si>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</si>
  <si>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</si>
  <si>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</si>
  <si>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</si>
  <si>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</si>
  <si>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</si>
  <si>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</si>
  <si>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</si>
  <si>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</si>
  <si>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</si>
  <si>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</si>
  <si>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</si>
  <si>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</si>
  <si>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</si>
  <si>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</si>
  <si>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</si>
  <si>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</si>
  <si>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</si>
  <si>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</si>
  <si>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</si>
  <si>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</si>
  <si>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</si>
  <si>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</si>
  <si>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</si>
  <si>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</si>
  <si>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</si>
  <si>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</si>
  <si>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</si>
  <si>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</si>
  <si>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</si>
  <si>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</si>
  <si>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</si>
  <si>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</si>
  <si>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</si>
  <si>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</si>
  <si>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</si>
  <si>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</si>
  <si>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</si>
  <si>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</si>
  <si>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</si>
  <si>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</si>
  <si>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</si>
  <si>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</si>
  <si>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</si>
  <si>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</si>
  <si>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</si>
  <si>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</si>
  <si>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</si>
  <si>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</si>
  <si>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</si>
  <si>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</si>
  <si>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</si>
  <si>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</si>
  <si>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</si>
  <si>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</si>
  <si>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</si>
  <si>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</si>
  <si>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</si>
  <si>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</si>
  <si>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</si>
  <si>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</si>
  <si>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</si>
  <si>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</si>
  <si>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</si>
  <si>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</si>
  <si>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</si>
  <si>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</si>
  <si>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</si>
  <si>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</si>
  <si>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</si>
  <si>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</si>
  <si>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</si>
  <si>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</si>
  <si>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</si>
  <si>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</si>
  <si>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</si>
  <si>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</si>
  <si>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</si>
  <si>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</si>
  <si>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</si>
  <si>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</si>
  <si>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</si>
  <si>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</si>
  <si>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</si>
  <si>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</si>
  <si>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</si>
  <si>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</si>
  <si>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</si>
  <si>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</si>
  <si>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</si>
  <si>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</si>
  <si>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</si>
  <si>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</si>
  <si>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</si>
  <si>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</si>
  <si>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</si>
  <si>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</si>
  <si>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</si>
  <si>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</si>
  <si>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</si>
  <si>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</si>
  <si>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</si>
  <si>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</si>
  <si>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</si>
  <si>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</si>
  <si>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</si>
  <si>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</si>
  <si>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</si>
  <si>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</si>
  <si>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</si>
  <si>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</si>
  <si>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</si>
  <si>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</si>
  <si>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</si>
  <si>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</si>
  <si>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</si>
  <si>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</si>
  <si>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</si>
  <si>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</si>
  <si>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</si>
  <si>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</si>
  <si>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</si>
  <si>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</si>
  <si>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</si>
  <si>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</si>
  <si>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</si>
  <si>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</si>
  <si>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</si>
  <si>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</si>
  <si>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</si>
  <si>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</si>
  <si>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</si>
  <si>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</si>
  <si>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</si>
  <si>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</si>
  <si>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</si>
  <si>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</si>
  <si>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</si>
  <si>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</si>
  <si>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</si>
  <si>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</si>
  <si>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</si>
  <si>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</si>
  <si>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</si>
  <si>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</si>
  <si>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</si>
  <si>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</si>
  <si>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</si>
  <si>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</si>
  <si>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</si>
  <si>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</si>
  <si>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</si>
  <si>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</si>
  <si>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</si>
  <si>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</si>
  <si>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</si>
  <si>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</si>
  <si>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</si>
  <si>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</si>
  <si>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</si>
  <si>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</si>
  <si>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</si>
  <si>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</si>
  <si>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</si>
  <si>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</si>
  <si>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</si>
  <si>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</si>
  <si>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</si>
  <si>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</si>
  <si>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</si>
  <si>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</si>
  <si>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</si>
  <si>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</si>
  <si>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</si>
  <si>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</si>
  <si>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</si>
  <si>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</si>
  <si>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</si>
  <si>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</si>
  <si>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</si>
  <si>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</si>
  <si>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</si>
  <si>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</si>
  <si>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</si>
  <si>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</si>
  <si>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</si>
  <si>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</si>
  <si>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</si>
  <si>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</si>
  <si>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</si>
  <si>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</si>
  <si>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</si>
  <si>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</si>
  <si>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</si>
  <si>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</si>
  <si>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</si>
  <si>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</si>
  <si>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</si>
  <si>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</si>
  <si>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</si>
  <si>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</si>
  <si>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</si>
  <si>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</si>
  <si>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</si>
  <si>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</si>
  <si>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</si>
  <si>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</si>
  <si>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</si>
  <si>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</si>
  <si>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</si>
  <si>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</si>
  <si>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</si>
  <si>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</si>
  <si>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</si>
  <si>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</si>
  <si>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</si>
  <si>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</si>
  <si>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</si>
  <si>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</si>
  <si>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</si>
  <si>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</si>
  <si>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</si>
  <si>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</si>
  <si>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</si>
  <si>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</si>
  <si>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</si>
  <si>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</si>
  <si>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</si>
  <si>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</si>
  <si>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</si>
  <si>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</si>
  <si>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</si>
  <si>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</si>
  <si>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</si>
  <si>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</si>
  <si>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</si>
  <si>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</si>
  <si>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</si>
  <si>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</si>
  <si>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</si>
  <si>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</si>
  <si>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</si>
  <si>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</si>
  <si>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</si>
  <si>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</si>
  <si>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</si>
  <si>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</si>
  <si>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</si>
  <si>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</si>
  <si>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</si>
  <si>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</si>
  <si>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</si>
  <si>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</si>
  <si>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</si>
  <si>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</si>
  <si>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</si>
  <si>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</si>
  <si>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</si>
  <si>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</si>
  <si>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</si>
  <si>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</si>
  <si>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</si>
  <si>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</si>
  <si>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</si>
  <si>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</si>
  <si>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</si>
  <si>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</si>
  <si>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</si>
  <si>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</si>
  <si>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</si>
  <si>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</si>
  <si>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</si>
  <si>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</si>
  <si>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</si>
  <si>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</si>
  <si>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</si>
  <si>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</si>
  <si>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</si>
  <si>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</si>
  <si>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</si>
  <si>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</si>
  <si>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</si>
  <si>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</si>
  <si>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</si>
  <si>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</si>
  <si>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</si>
  <si>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</si>
  <si>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</si>
  <si>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</si>
  <si>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</si>
  <si>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</si>
  <si>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</si>
  <si>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</si>
  <si>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</si>
  <si>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</si>
  <si>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</si>
  <si>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</si>
  <si>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</si>
  <si>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</si>
  <si>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</si>
  <si>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</si>
  <si>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</si>
  <si>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</si>
  <si>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</si>
  <si>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</si>
  <si>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</si>
  <si>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</si>
  <si>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</si>
  <si>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</si>
  <si>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</si>
  <si>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</si>
  <si>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</si>
  <si>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</si>
  <si>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</si>
  <si>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</si>
  <si>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</si>
  <si>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</si>
  <si>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</si>
  <si>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</si>
  <si>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</si>
  <si>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</si>
  <si>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</si>
  <si>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</si>
  <si>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</si>
  <si>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</si>
  <si>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</si>
  <si>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</si>
  <si>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</si>
  <si>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</si>
  <si>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</si>
  <si>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</si>
  <si>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</si>
  <si>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</si>
  <si>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</si>
  <si>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</si>
  <si>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</si>
  <si>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</si>
  <si>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</si>
  <si>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</si>
  <si>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</si>
  <si>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</si>
  <si>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</si>
  <si>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</si>
  <si>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</si>
  <si>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</si>
  <si>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</si>
  <si>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</si>
  <si>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</si>
  <si>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</si>
  <si>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</si>
  <si>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</si>
  <si>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</si>
  <si>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</si>
  <si>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</si>
  <si>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</si>
  <si>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</si>
  <si>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</si>
  <si>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</si>
  <si>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</si>
  <si>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</si>
  <si>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</si>
  <si>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</si>
  <si>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</si>
  <si>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</si>
  <si>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</si>
  <si>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</si>
  <si>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</si>
  <si>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</si>
  <si>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</si>
  <si>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</si>
  <si>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</si>
  <si>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</si>
  <si>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</si>
  <si>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</si>
  <si>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</si>
  <si>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</si>
  <si>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</si>
  <si>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</si>
  <si>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</si>
  <si>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</si>
  <si>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</si>
  <si>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</si>
  <si>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</si>
  <si>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</si>
  <si>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</si>
  <si>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</si>
  <si>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</si>
  <si>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</si>
  <si>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</si>
  <si>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</si>
  <si>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</si>
  <si>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</si>
  <si>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</si>
  <si>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</si>
  <si>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</si>
  <si>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</si>
  <si>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</si>
  <si>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</si>
  <si>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</si>
  <si>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</si>
  <si>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</si>
  <si>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</si>
  <si>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</si>
  <si>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</si>
  <si>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</si>
  <si>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</si>
  <si>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</si>
  <si>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</si>
  <si>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</si>
  <si>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</si>
  <si>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</si>
  <si>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</si>
  <si>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</si>
  <si>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</si>
  <si>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</si>
  <si>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</si>
  <si>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</si>
  <si>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</si>
  <si>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</si>
  <si>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</si>
  <si>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</si>
  <si>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</si>
  <si>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</si>
  <si>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</si>
  <si>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</si>
  <si>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</si>
  <si>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</si>
  <si>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</si>
  <si>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</si>
  <si>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</si>
  <si>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</si>
  <si>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</si>
  <si>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</si>
  <si>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</si>
  <si>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</si>
  <si>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</si>
  <si>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</si>
  <si>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</si>
  <si>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</si>
  <si>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</si>
  <si>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</si>
  <si>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</si>
  <si>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</si>
  <si>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</si>
  <si>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</si>
  <si>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</si>
  <si>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</si>
  <si>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</si>
  <si>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</si>
  <si>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</si>
  <si>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</si>
  <si>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</si>
  <si>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</si>
  <si>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</si>
  <si>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</si>
  <si>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</si>
  <si>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</si>
  <si>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</si>
  <si>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</si>
  <si>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</si>
  <si>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</si>
  <si>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</si>
  <si>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</si>
  <si>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</si>
  <si>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</si>
  <si>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</si>
  <si>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</si>
  <si>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</si>
  <si>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</si>
  <si>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</si>
  <si>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</si>
  <si>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</si>
  <si>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</si>
  <si>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</si>
  <si>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</si>
  <si>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</si>
  <si>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</si>
  <si>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</si>
  <si>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</si>
  <si>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</si>
  <si>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</si>
  <si>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</si>
  <si>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</si>
  <si>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</si>
  <si>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</si>
  <si>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</si>
  <si>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</si>
  <si>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</si>
  <si>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</si>
  <si>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</si>
  <si>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</si>
  <si>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</si>
  <si>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</si>
  <si>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</si>
  <si>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</si>
  <si>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</si>
  <si>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</si>
  <si>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</si>
  <si>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</si>
  <si>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</si>
  <si>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</si>
  <si>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</si>
  <si>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</si>
  <si>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</si>
  <si>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</si>
  <si>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</si>
  <si>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</si>
  <si>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</si>
  <si>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</si>
  <si>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</si>
  <si>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</si>
  <si>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</si>
  <si>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</si>
  <si>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</si>
  <si>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</si>
  <si>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</si>
  <si>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</si>
  <si>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</si>
  <si>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</si>
  <si>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</si>
  <si>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</si>
  <si>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</si>
  <si>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</si>
  <si>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</si>
  <si>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</si>
  <si>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</si>
  <si>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</si>
  <si>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</si>
  <si>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</si>
  <si>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</si>
  <si>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</si>
  <si>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</si>
  <si>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</si>
  <si>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</si>
  <si>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</si>
  <si>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</si>
  <si>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</si>
  <si>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</si>
  <si>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</si>
  <si>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</si>
  <si>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</si>
  <si>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</si>
  <si>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</si>
  <si>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</si>
  <si>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</si>
  <si>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</si>
  <si>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</si>
  <si>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</si>
  <si>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</si>
  <si>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</si>
  <si>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</si>
  <si>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</si>
  <si>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</si>
  <si>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</si>
  <si>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</si>
  <si>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</si>
  <si>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</si>
  <si>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</si>
  <si>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</si>
  <si>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</si>
  <si>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</si>
  <si>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</si>
  <si>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</si>
  <si>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</si>
  <si>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</si>
  <si>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</si>
  <si>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</si>
  <si>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</si>
  <si>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</si>
  <si>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</si>
  <si>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</si>
  <si>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</si>
  <si>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</si>
  <si>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</si>
  <si>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</si>
  <si>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</si>
  <si>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</si>
  <si>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</si>
  <si>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</si>
  <si>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</si>
  <si>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</si>
  <si>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</si>
  <si>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</si>
  <si>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</si>
  <si>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</si>
  <si>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</si>
  <si>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</si>
  <si>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</si>
  <si>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</si>
  <si>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</si>
  <si>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</si>
  <si>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</si>
  <si>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</si>
  <si>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</si>
  <si>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</si>
  <si>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</si>
  <si>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</si>
  <si>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</si>
  <si>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</si>
  <si>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</si>
  <si>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</si>
  <si>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</si>
  <si>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</si>
  <si>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</si>
  <si>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</si>
  <si>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</si>
  <si>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</si>
  <si>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</si>
  <si>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</si>
  <si>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</si>
  <si>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</si>
  <si>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</si>
  <si>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</si>
  <si>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</si>
  <si>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</si>
  <si>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</si>
  <si>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</si>
  <si>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</si>
  <si>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</si>
  <si>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</si>
  <si>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</si>
  <si>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</si>
  <si>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</si>
  <si>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</si>
  <si>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</si>
  <si>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</si>
  <si>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</si>
  <si>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</si>
  <si>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</si>
  <si>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</si>
  <si>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</si>
  <si>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</si>
  <si>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</si>
  <si>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</si>
  <si>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</si>
  <si>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</si>
  <si>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</si>
  <si>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</si>
  <si>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</si>
  <si>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</si>
  <si>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</si>
  <si>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</si>
  <si>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</si>
  <si>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</si>
  <si>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</si>
  <si>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</si>
  <si>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</si>
  <si>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</si>
  <si>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</si>
  <si>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</si>
  <si>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</si>
  <si>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</si>
  <si>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</si>
  <si>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</si>
  <si>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</si>
  <si>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</si>
  <si>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</si>
  <si>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</si>
  <si>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</si>
  <si>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</si>
  <si>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</si>
  <si>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</si>
  <si>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</si>
  <si>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</si>
  <si>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</si>
  <si>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</si>
  <si>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</si>
  <si>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</si>
  <si>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</si>
  <si>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</si>
  <si>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</si>
  <si>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</si>
  <si>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</si>
  <si>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</si>
  <si>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</si>
  <si>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</si>
  <si>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</si>
  <si>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</si>
  <si>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</si>
  <si>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</si>
  <si>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</si>
  <si>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</si>
  <si>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</si>
  <si>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</si>
  <si>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</si>
  <si>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</si>
  <si>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</si>
  <si>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</si>
  <si>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</si>
  <si>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</si>
  <si>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</si>
  <si>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</si>
  <si>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</si>
  <si>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</si>
  <si>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</si>
  <si>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</si>
  <si>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</si>
  <si>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</si>
  <si>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</si>
  <si>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</si>
  <si>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</si>
  <si>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</si>
  <si>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</si>
  <si>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</si>
  <si>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</si>
  <si>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</si>
  <si>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</si>
  <si>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</si>
  <si>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</si>
  <si>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</si>
  <si>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</si>
  <si>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</si>
  <si>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</si>
  <si>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</si>
  <si>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</si>
  <si>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</si>
  <si>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</si>
  <si>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</si>
  <si>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</si>
  <si>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</si>
  <si>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</si>
  <si>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</si>
  <si>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</si>
  <si>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</si>
  <si>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</si>
  <si>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</si>
  <si>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</si>
  <si>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</si>
  <si>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</si>
  <si>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</si>
  <si>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</si>
  <si>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</si>
  <si>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</si>
  <si>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</si>
  <si>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</si>
  <si>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</si>
  <si>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</si>
  <si>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</si>
  <si>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</si>
  <si>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</si>
  <si>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</si>
  <si>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</si>
  <si>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</si>
  <si>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</si>
  <si>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</si>
  <si>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</si>
  <si>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</si>
  <si>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</si>
  <si>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</si>
  <si>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</si>
  <si>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</si>
  <si>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</si>
  <si>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</si>
  <si>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</si>
  <si>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</si>
  <si>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</si>
  <si>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</si>
  <si>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</si>
  <si>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</si>
  <si>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</si>
  <si>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</si>
  <si>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</si>
  <si>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</si>
  <si>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</si>
  <si>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</si>
  <si>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</si>
  <si>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</si>
  <si>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</si>
  <si>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</si>
  <si>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</si>
  <si>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</si>
  <si>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</si>
  <si>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</si>
  <si>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</si>
  <si>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</si>
  <si>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</si>
  <si>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</si>
  <si>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</si>
  <si>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</si>
  <si>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</si>
  <si>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</si>
  <si>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</si>
  <si>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</si>
  <si>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</si>
  <si>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</si>
  <si>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</si>
  <si>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</si>
  <si>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</si>
  <si>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</si>
  <si>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</si>
  <si>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</si>
  <si>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</si>
  <si>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</si>
  <si>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</si>
  <si>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</si>
  <si>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</si>
  <si>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</si>
  <si>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</si>
  <si>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</si>
  <si>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</si>
  <si>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</si>
  <si>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</si>
  <si>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</si>
  <si>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</si>
  <si>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</si>
  <si>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</si>
  <si>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</si>
  <si>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</si>
  <si>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</si>
  <si>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</si>
  <si>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</si>
  <si>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</si>
  <si>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</si>
  <si>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</si>
  <si>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</si>
  <si>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</si>
  <si>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</si>
  <si>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</si>
  <si>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</si>
  <si>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</si>
  <si>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</si>
  <si>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</si>
  <si>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</si>
  <si>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</si>
  <si>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</si>
  <si>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</si>
  <si>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</si>
  <si>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</si>
  <si>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</si>
  <si>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</si>
  <si>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</si>
  <si>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</si>
  <si>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</si>
  <si>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</si>
  <si>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</si>
  <si>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</si>
  <si>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</si>
  <si>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</si>
  <si>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</si>
  <si>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</si>
  <si>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</si>
  <si>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</si>
  <si>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</si>
  <si>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</si>
  <si>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</si>
  <si>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</si>
  <si>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</si>
  <si>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</si>
  <si>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</si>
  <si>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</si>
  <si>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</si>
  <si>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</si>
  <si>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</si>
  <si>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</si>
  <si>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</si>
  <si>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</si>
  <si>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</si>
  <si>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</si>
  <si>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</si>
  <si>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</si>
  <si>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</si>
  <si>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</si>
  <si>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</si>
  <si>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</si>
  <si>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</si>
  <si>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</si>
  <si>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</si>
  <si>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</si>
  <si>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</si>
  <si>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</si>
  <si>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</si>
  <si>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</si>
  <si>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</si>
  <si>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</si>
  <si>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</si>
  <si>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</si>
  <si>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</si>
  <si>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</si>
  <si>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</si>
  <si>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</si>
  <si>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</si>
  <si>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</si>
  <si>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</si>
  <si>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</si>
  <si>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</si>
  <si>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</si>
  <si>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</si>
  <si>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</si>
  <si>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</si>
  <si>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</si>
  <si>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</si>
  <si>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</si>
  <si>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</si>
  <si>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</si>
  <si>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</si>
  <si>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</si>
  <si>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</si>
  <si>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</si>
  <si>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</si>
  <si>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</si>
  <si>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</si>
  <si>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</si>
  <si>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</si>
  <si>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</si>
  <si>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</si>
  <si>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</si>
  <si>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</si>
  <si>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</si>
  <si>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</si>
  <si>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</si>
  <si>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</si>
  <si>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</si>
  <si>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</si>
  <si>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</si>
  <si>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</si>
  <si>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</si>
  <si>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</si>
  <si>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</si>
  <si>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</si>
  <si>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</si>
  <si>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</si>
  <si>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</si>
  <si>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</si>
  <si>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</si>
  <si>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</si>
  <si>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</si>
  <si>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</si>
  <si>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</si>
  <si>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</si>
  <si>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</si>
  <si>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</si>
  <si>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</si>
  <si>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</si>
  <si>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</si>
  <si>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</si>
  <si>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</si>
  <si>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</si>
  <si>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</si>
  <si>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</si>
  <si>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</si>
  <si>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</si>
  <si>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</si>
  <si>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</si>
  <si>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</si>
  <si>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</si>
  <si>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</si>
  <si>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</si>
  <si>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</si>
  <si>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</si>
  <si>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</si>
  <si>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</si>
  <si>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</si>
  <si>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</si>
  <si>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</si>
  <si>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</si>
  <si>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</si>
  <si>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</si>
  <si>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</si>
  <si>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</si>
  <si>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</si>
  <si>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</si>
  <si>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</si>
  <si>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</si>
  <si>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</si>
  <si>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</si>
  <si>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</si>
  <si>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</si>
  <si>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</si>
  <si>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</si>
  <si>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</si>
  <si>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</si>
  <si>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</si>
  <si>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</si>
  <si>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</si>
  <si>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</si>
  <si>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</si>
  <si>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</si>
  <si>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</si>
  <si>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</si>
  <si>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</si>
  <si>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</si>
  <si>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</si>
  <si>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</si>
  <si>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</si>
  <si>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</si>
  <si>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</si>
  <si>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</si>
  <si>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</si>
  <si>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</si>
  <si>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</si>
  <si>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</si>
  <si>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</si>
  <si>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</si>
  <si>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</si>
  <si>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</si>
  <si>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</si>
  <si>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</si>
  <si>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</si>
  <si>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</si>
  <si>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</si>
  <si>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</si>
  <si>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</si>
  <si>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</si>
  <si>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</si>
  <si>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</si>
  <si>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</si>
  <si>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</si>
  <si>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</si>
  <si>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</si>
  <si>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</si>
  <si>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</si>
  <si>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</si>
  <si>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</si>
  <si>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</si>
  <si>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</si>
  <si>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</si>
  <si>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</si>
  <si>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</si>
  <si>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</si>
  <si>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</si>
  <si>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</si>
  <si>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</si>
  <si>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</si>
  <si>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</si>
  <si>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</si>
  <si>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</si>
  <si>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</si>
  <si>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</si>
  <si>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</si>
  <si>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</si>
  <si>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</si>
  <si>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</si>
  <si>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</si>
  <si>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</si>
  <si>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</si>
  <si>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</si>
  <si>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</si>
  <si>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</si>
  <si>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</si>
  <si>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</si>
  <si>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</si>
  <si>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</si>
  <si>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</si>
  <si>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</si>
  <si>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</si>
  <si>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</si>
  <si>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</si>
  <si>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</si>
  <si>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</si>
  <si>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</si>
  <si>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</si>
  <si>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</si>
  <si>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</si>
  <si>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</si>
  <si>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</si>
  <si>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</si>
  <si>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</si>
  <si>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</si>
  <si>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</si>
  <si>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</si>
  <si>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</si>
  <si>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</si>
  <si>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</si>
  <si>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</si>
  <si>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</si>
  <si>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</si>
  <si>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</si>
  <si>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</si>
  <si>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</si>
  <si>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</si>
  <si>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</si>
  <si>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</si>
  <si>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</si>
  <si>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</si>
  <si>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</si>
  <si>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</si>
  <si>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</si>
  <si>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</si>
  <si>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</si>
  <si>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</si>
  <si>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</si>
  <si>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</si>
  <si>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</si>
  <si>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</si>
  <si>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</si>
  <si>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</si>
  <si>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</si>
  <si>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</si>
  <si>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</si>
  <si>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</si>
  <si>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</si>
  <si>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</si>
  <si>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</si>
  <si>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</si>
  <si>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</si>
  <si>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</si>
  <si>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</si>
  <si>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</si>
  <si>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</si>
  <si>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</si>
  <si>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</si>
  <si>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</si>
  <si>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</si>
  <si>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</si>
  <si>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</si>
  <si>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</si>
  <si>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</si>
  <si>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</si>
  <si>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</si>
  <si>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</si>
  <si>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</si>
  <si>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</si>
  <si>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</si>
  <si>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</si>
  <si>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</si>
  <si>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</si>
  <si>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</si>
  <si>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</si>
  <si>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</si>
  <si>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</si>
  <si>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</si>
  <si>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</si>
  <si>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</si>
  <si>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</si>
  <si>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</si>
  <si>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</si>
  <si>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</si>
  <si>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</si>
  <si>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</si>
  <si>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</si>
  <si>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</si>
  <si>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</si>
  <si>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</si>
  <si>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</si>
  <si>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</si>
  <si>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</si>
  <si>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</si>
  <si>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</si>
  <si>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</si>
  <si>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</si>
  <si>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</si>
  <si>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</si>
  <si>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</si>
  <si>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</si>
  <si>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</si>
  <si>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</si>
  <si>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</si>
  <si>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</si>
  <si>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</si>
  <si>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</si>
  <si>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</si>
  <si>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</si>
  <si>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</si>
  <si>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</si>
  <si>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</si>
  <si>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</si>
  <si>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</si>
  <si>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</si>
  <si>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</si>
  <si>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</si>
  <si>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</si>
  <si>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</si>
  <si>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</si>
  <si>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</si>
  <si>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</si>
  <si>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</si>
  <si>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</si>
  <si>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</si>
  <si>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</si>
  <si>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</si>
  <si>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</si>
  <si>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</si>
  <si>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</si>
  <si>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</si>
  <si>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</si>
  <si>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</si>
  <si>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</si>
  <si>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</si>
  <si>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</si>
  <si>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</si>
  <si>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</si>
  <si>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</si>
  <si>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</si>
  <si>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</si>
  <si>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</si>
  <si>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</si>
  <si>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</si>
  <si>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</si>
  <si>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</si>
  <si>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</si>
  <si>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</si>
  <si>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</si>
  <si>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</si>
  <si>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</si>
  <si>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</si>
  <si>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</si>
  <si>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</si>
  <si>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</si>
  <si>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</si>
  <si>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</si>
  <si>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</si>
  <si>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</si>
  <si>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</si>
  <si>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</si>
  <si>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</si>
  <si>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</si>
  <si>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</si>
  <si>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</si>
  <si>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</si>
  <si>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</si>
  <si>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</si>
  <si>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</si>
  <si>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</si>
  <si>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</si>
  <si>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</si>
  <si>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</si>
  <si>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</si>
  <si>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</si>
  <si>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</si>
  <si>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</si>
  <si>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</si>
  <si>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</si>
  <si>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</si>
  <si>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</si>
  <si>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</si>
  <si>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</si>
  <si>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</si>
  <si>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</si>
  <si>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</si>
  <si>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</si>
  <si>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</si>
  <si>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</si>
  <si>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</si>
  <si>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</si>
  <si>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</si>
  <si>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</si>
  <si>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</si>
  <si>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</si>
  <si>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</si>
  <si>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</si>
  <si>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</si>
  <si>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</si>
  <si>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</si>
  <si>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</si>
  <si>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</si>
  <si>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</si>
  <si>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</si>
  <si>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</si>
  <si>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</si>
  <si>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</si>
  <si>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</si>
  <si>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</si>
  <si>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</si>
  <si>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</si>
  <si>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</si>
  <si>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</si>
  <si>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</si>
  <si>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</si>
  <si>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</si>
  <si>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</si>
  <si>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</si>
  <si>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</si>
  <si>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</si>
  <si>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</si>
  <si>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</si>
  <si>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</si>
  <si>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</si>
  <si>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</si>
  <si>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</si>
  <si>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</si>
  <si>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</si>
  <si>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</si>
  <si>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</si>
  <si>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</si>
  <si>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</si>
  <si>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</si>
  <si>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</si>
  <si>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</si>
  <si>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</si>
  <si>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</si>
  <si>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</si>
  <si>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</si>
  <si>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</si>
  <si>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</si>
  <si>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</si>
  <si>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</si>
  <si>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</si>
  <si>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</si>
  <si>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</si>
  <si>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</si>
  <si>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</si>
  <si>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</si>
  <si>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</si>
  <si>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</si>
  <si>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</si>
  <si>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</si>
  <si>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</si>
  <si>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</si>
  <si>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</si>
  <si>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</si>
  <si>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</si>
  <si>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</si>
  <si>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</si>
  <si>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</si>
  <si>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</si>
  <si>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</si>
  <si>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</si>
  <si>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</si>
  <si>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</si>
  <si>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</si>
  <si>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</si>
  <si>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</si>
  <si>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</si>
  <si>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</si>
  <si>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</si>
  <si>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</si>
  <si>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</si>
  <si>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</si>
  <si>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</si>
  <si>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</si>
  <si>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</si>
  <si>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</si>
  <si>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</si>
  <si>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</si>
  <si>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</si>
  <si>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</si>
  <si>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</si>
  <si>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</si>
  <si>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</si>
  <si>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</si>
  <si>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</si>
  <si>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</si>
  <si>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</si>
  <si>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</si>
  <si>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</si>
  <si>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</si>
  <si>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</si>
  <si>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</si>
  <si>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</si>
  <si>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</si>
  <si>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</si>
  <si>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</si>
  <si>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</si>
  <si>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</si>
  <si>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</si>
  <si>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</si>
  <si>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</si>
  <si>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</si>
  <si>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</si>
  <si>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</si>
  <si>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</si>
  <si>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</si>
  <si>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</si>
  <si>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</si>
  <si>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</si>
  <si>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</si>
  <si>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</si>
  <si>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</si>
  <si>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</si>
  <si>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</si>
  <si>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</si>
  <si>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</si>
  <si>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</si>
  <si>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</si>
  <si>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</si>
  <si>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</si>
  <si>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</si>
  <si>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</si>
  <si>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</si>
  <si>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</si>
  <si>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</si>
  <si>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</si>
  <si>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</si>
  <si>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</si>
  <si>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</si>
  <si>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</si>
  <si>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</si>
  <si>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</si>
  <si>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</si>
  <si>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</si>
  <si>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</si>
  <si>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</si>
  <si>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</si>
  <si>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</si>
  <si>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</si>
  <si>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</si>
  <si>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</si>
  <si>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</si>
  <si>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</si>
  <si>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</si>
  <si>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</si>
  <si>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</si>
  <si>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</si>
  <si>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</si>
  <si>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</si>
  <si>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</si>
  <si>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</si>
  <si>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</si>
  <si>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</si>
  <si>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</si>
  <si>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</si>
  <si>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</si>
  <si>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</si>
  <si>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</si>
  <si>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</si>
  <si>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</si>
  <si>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</si>
  <si>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</si>
  <si>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</si>
  <si>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</si>
  <si>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</si>
  <si>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</si>
  <si>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</si>
  <si>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</si>
  <si>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</si>
  <si>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</si>
  <si>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</si>
  <si>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</si>
  <si>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</si>
  <si>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</si>
  <si>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</si>
  <si>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</si>
  <si>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</si>
  <si>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</si>
  <si>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</si>
  <si>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</si>
  <si>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</si>
  <si>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</si>
  <si>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</si>
  <si>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</si>
  <si>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</si>
  <si>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</si>
  <si>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</si>
  <si>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</si>
  <si>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</si>
  <si>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</si>
  <si>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</si>
  <si>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</si>
  <si>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</si>
  <si>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</si>
  <si>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</si>
  <si>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</si>
  <si>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</si>
  <si>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</si>
  <si>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</si>
  <si>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</si>
  <si>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</si>
  <si>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</si>
  <si>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</si>
  <si>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</si>
  <si>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</si>
  <si>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</si>
  <si>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</si>
  <si>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</si>
  <si>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</si>
  <si>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</si>
  <si>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</si>
  <si>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</si>
  <si>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</si>
  <si>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</si>
  <si>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</si>
  <si>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</si>
  <si>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</si>
  <si>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</si>
  <si>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</si>
  <si>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</si>
  <si>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</si>
  <si>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</si>
  <si>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</si>
  <si>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</si>
  <si>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</si>
  <si>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</si>
  <si>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</si>
  <si>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</si>
  <si>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</si>
  <si>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</si>
  <si>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</si>
  <si>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</si>
  <si>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</si>
  <si>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</si>
  <si>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</si>
  <si>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</si>
  <si>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</si>
  <si>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</si>
  <si>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</si>
  <si>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</si>
  <si>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</si>
  <si>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</si>
  <si>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</si>
  <si>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</si>
  <si>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</si>
  <si>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</si>
  <si>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</si>
  <si>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</si>
  <si>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</si>
  <si>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</si>
  <si>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</si>
  <si>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</si>
  <si>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</si>
  <si>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</si>
  <si>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</si>
  <si>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</si>
  <si>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</si>
  <si>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</si>
  <si>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</si>
  <si>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</si>
  <si>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</si>
  <si>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</si>
  <si>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</si>
  <si>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</si>
  <si>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</si>
  <si>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</si>
  <si>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</si>
  <si>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</si>
  <si>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</si>
  <si>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</si>
  <si>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</si>
  <si>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</si>
  <si>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</si>
  <si>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</si>
  <si>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</si>
  <si>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</si>
  <si>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</si>
  <si>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</si>
  <si>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</si>
  <si>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</si>
  <si>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</si>
  <si>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</si>
  <si>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</si>
  <si>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</si>
  <si>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</si>
  <si>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</si>
  <si>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</si>
  <si>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</si>
  <si>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</si>
  <si>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</si>
  <si>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</si>
  <si>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</si>
  <si>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</si>
  <si>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</si>
  <si>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</si>
  <si>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</si>
  <si>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</si>
  <si>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</si>
  <si>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</si>
  <si>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</si>
  <si>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</si>
  <si>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</si>
  <si>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</si>
  <si>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</si>
  <si>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</si>
  <si>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</si>
  <si>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</si>
  <si>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</si>
  <si>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</si>
  <si>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</si>
  <si>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</si>
  <si>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</si>
  <si>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</si>
  <si>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</si>
  <si>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</si>
  <si>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</si>
  <si>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</si>
  <si>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</si>
  <si>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</si>
  <si>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</si>
  <si>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</si>
  <si>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</si>
  <si>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</si>
  <si>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</si>
  <si>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</si>
  <si>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</si>
  <si>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</si>
  <si>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</si>
  <si>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</si>
  <si>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</si>
  <si>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</si>
  <si>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</si>
  <si>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</si>
  <si>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</si>
  <si>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</si>
  <si>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</si>
  <si>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</si>
  <si>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</si>
  <si>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</si>
  <si>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</si>
  <si>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</si>
  <si>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</si>
  <si>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</si>
  <si>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</si>
  <si>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</si>
  <si>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</si>
  <si>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</si>
  <si>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</si>
  <si>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</si>
  <si>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</si>
  <si>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</si>
  <si>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</si>
  <si>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</si>
  <si>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</si>
  <si>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</si>
  <si>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</si>
  <si>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</si>
  <si>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</si>
  <si>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</si>
  <si>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</si>
  <si>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</si>
  <si>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</si>
  <si>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</si>
  <si>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</si>
  <si>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</si>
  <si>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</si>
  <si>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</si>
  <si>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</si>
  <si>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</si>
  <si>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</si>
  <si>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</si>
  <si>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</si>
  <si>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</si>
  <si>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</si>
  <si>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</si>
  <si>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</si>
  <si>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</si>
  <si>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</si>
  <si>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</si>
  <si>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</si>
  <si>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</si>
  <si>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</si>
  <si>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</si>
  <si>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</si>
  <si>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</si>
  <si>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</si>
  <si>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</si>
  <si>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</si>
  <si>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</si>
  <si>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</si>
  <si>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</si>
  <si>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</si>
  <si>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</si>
  <si>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</si>
  <si>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</si>
  <si>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</si>
  <si>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</si>
  <si>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</si>
  <si>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</si>
  <si>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</si>
  <si>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</si>
  <si>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</si>
  <si>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</si>
  <si>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</si>
  <si>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</si>
  <si>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</si>
  <si>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</si>
  <si>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</si>
  <si>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</si>
  <si>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</si>
  <si>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</si>
  <si>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</si>
  <si>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</si>
  <si>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</si>
  <si>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</si>
  <si>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</si>
  <si>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</si>
  <si>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</si>
  <si>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</si>
  <si>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</si>
  <si>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</si>
  <si>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</si>
  <si>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</si>
  <si>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</si>
  <si>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</si>
  <si>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</si>
  <si>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</si>
  <si>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</si>
  <si>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</si>
  <si>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</si>
  <si>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</si>
  <si>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</si>
  <si>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</si>
  <si>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</si>
  <si>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</si>
  <si>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</si>
  <si>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</si>
  <si>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</si>
  <si>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</si>
  <si>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</si>
  <si>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</si>
  <si>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</si>
  <si>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</si>
  <si>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</si>
  <si>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</si>
  <si>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</si>
  <si>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</si>
  <si>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</si>
  <si>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</si>
  <si>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</si>
  <si>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</si>
  <si>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</si>
  <si>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</si>
  <si>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</si>
  <si>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</si>
  <si>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</si>
  <si>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</si>
  <si>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</si>
  <si>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</si>
  <si>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</si>
  <si>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</si>
  <si>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</si>
  <si>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</si>
  <si>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</si>
  <si>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</si>
  <si>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</si>
  <si>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</si>
  <si>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</si>
  <si>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</si>
  <si>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</si>
  <si>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</si>
  <si>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</si>
  <si>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</si>
  <si>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</si>
  <si>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</si>
  <si>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</si>
  <si>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</si>
  <si>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</si>
  <si>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</si>
  <si>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</si>
  <si>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</si>
  <si>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</si>
  <si>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</si>
  <si>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</si>
  <si>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</si>
  <si>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</si>
  <si>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</si>
  <si>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</si>
  <si>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</si>
  <si>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</si>
  <si>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</si>
  <si>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</si>
  <si>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</si>
  <si>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</si>
  <si>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</si>
  <si>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</si>
  <si>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</si>
  <si>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</si>
  <si>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</si>
  <si>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</si>
  <si>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</si>
  <si>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</si>
  <si>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</si>
  <si>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</si>
  <si>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</si>
  <si>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</si>
  <si>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</si>
  <si>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</si>
  <si>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</si>
  <si>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</si>
  <si>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</si>
  <si>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</si>
  <si>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</si>
  <si>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</si>
  <si>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</si>
  <si>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</si>
  <si>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</si>
  <si>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</si>
  <si>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</si>
  <si>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</si>
  <si>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</si>
  <si>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</si>
  <si>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</si>
  <si>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</si>
  <si>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</si>
  <si>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</si>
  <si>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</si>
  <si>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</si>
  <si>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</si>
  <si>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</si>
  <si>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</si>
  <si>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</si>
  <si>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</si>
  <si>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</si>
  <si>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</si>
  <si>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</si>
  <si>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</si>
  <si>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</si>
  <si>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</si>
  <si>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</si>
  <si>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</si>
  <si>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</si>
  <si>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</si>
  <si>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</si>
  <si>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</si>
  <si>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</si>
  <si>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</si>
  <si>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</si>
  <si>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</si>
  <si>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</si>
  <si>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</si>
  <si>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</si>
  <si>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</si>
  <si>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</si>
  <si>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</si>
  <si>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</si>
  <si>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</si>
  <si>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</si>
  <si>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</si>
  <si>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</si>
  <si>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</si>
  <si>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</si>
  <si>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</si>
  <si>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</si>
  <si>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</si>
  <si>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</si>
  <si>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</si>
  <si>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</si>
  <si>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</si>
  <si>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</si>
  <si>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</si>
  <si>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</si>
  <si>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</si>
  <si>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</si>
  <si>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</si>
  <si>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</si>
  <si>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</si>
  <si>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</si>
  <si>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</si>
  <si>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</si>
  <si>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</si>
  <si>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</si>
  <si>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</si>
  <si>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</si>
  <si>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</si>
  <si>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</si>
  <si>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</si>
  <si>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</si>
  <si>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</si>
  <si>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</si>
  <si>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</si>
  <si>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</si>
  <si>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</si>
  <si>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</si>
  <si>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</si>
  <si>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</si>
  <si>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</si>
  <si>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</si>
  <si>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</si>
  <si>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</si>
  <si>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</si>
  <si>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</si>
  <si>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</si>
  <si>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</si>
  <si>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</si>
  <si>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</si>
  <si>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</si>
  <si>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</si>
  <si>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</si>
  <si>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</si>
  <si>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</si>
  <si>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</si>
  <si>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</si>
  <si>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</si>
  <si>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</si>
  <si>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</si>
  <si>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</si>
  <si>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</si>
  <si>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</si>
  <si>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</si>
  <si>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</si>
  <si>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</si>
  <si>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</si>
  <si>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</si>
  <si>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</si>
  <si>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</si>
  <si>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</si>
  <si>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</si>
  <si>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</si>
  <si>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</si>
  <si>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</si>
  <si>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</si>
  <si>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</si>
  <si>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</si>
  <si>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</si>
  <si>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</si>
  <si>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</si>
  <si>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</si>
  <si>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</si>
  <si>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</si>
  <si>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</si>
  <si>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</si>
  <si>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</si>
  <si>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</si>
  <si>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</si>
  <si>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</si>
  <si>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</si>
  <si>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</si>
  <si>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</si>
  <si>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</si>
  <si>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</si>
  <si>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</si>
  <si>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</si>
  <si>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</si>
  <si>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</si>
  <si>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</si>
  <si>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</si>
  <si>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</si>
  <si>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</si>
  <si>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</si>
  <si>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</si>
  <si>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</si>
  <si>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</si>
  <si>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</si>
  <si>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</si>
  <si>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</si>
  <si>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</si>
  <si>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</si>
  <si>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</si>
  <si>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</si>
  <si>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</si>
  <si>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</si>
  <si>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</si>
  <si>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</si>
  <si>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</si>
  <si>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</si>
  <si>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</si>
  <si>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</si>
  <si>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</si>
  <si>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</si>
  <si>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</si>
  <si>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</si>
  <si>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</si>
  <si>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</si>
  <si>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</si>
  <si>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</si>
  <si>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</si>
  <si>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</si>
  <si>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</si>
  <si>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</si>
  <si>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</si>
  <si>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</si>
  <si>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</si>
  <si>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</si>
  <si>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</si>
  <si>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</si>
  <si>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</si>
  <si>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</si>
  <si>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</si>
  <si>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</si>
  <si>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</si>
  <si>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</si>
  <si>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</si>
  <si>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</si>
  <si>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</si>
  <si>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</si>
  <si>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</si>
  <si>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</si>
  <si>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</si>
  <si>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</si>
  <si>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</si>
  <si>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</si>
  <si>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</si>
  <si>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</si>
  <si>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</si>
  <si>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</si>
  <si>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</si>
  <si>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</si>
  <si>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</si>
  <si>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</si>
  <si>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</si>
  <si>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</si>
  <si>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</si>
  <si>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</si>
  <si>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</si>
  <si>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</si>
  <si>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</si>
  <si>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</si>
  <si>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</si>
  <si>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</si>
  <si>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</si>
  <si>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</si>
  <si>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</si>
  <si>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</si>
  <si>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</si>
  <si>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</si>
  <si>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</si>
  <si>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</si>
  <si>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</si>
  <si>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</si>
  <si>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</si>
  <si>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</si>
  <si>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</si>
  <si>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</si>
  <si>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</si>
  <si>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</si>
  <si>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</si>
  <si>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</si>
  <si>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</si>
  <si>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</si>
  <si>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</si>
  <si>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</si>
  <si>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</si>
  <si>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</si>
  <si>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</si>
  <si>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</si>
  <si>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</si>
  <si>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</si>
  <si>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</si>
  <si>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</si>
  <si>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</si>
  <si>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</si>
  <si>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</si>
  <si>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</si>
  <si>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</si>
  <si>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</si>
  <si>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</si>
  <si>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</si>
  <si>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</si>
  <si>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</si>
  <si>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</si>
  <si>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</si>
  <si>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</si>
  <si>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</si>
  <si>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</si>
  <si>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</si>
  <si>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</si>
  <si>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</si>
  <si>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</si>
  <si>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</si>
  <si>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</si>
  <si>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</si>
  <si>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</si>
  <si>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</si>
  <si>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</si>
  <si>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</si>
  <si>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</si>
  <si>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</si>
  <si>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</si>
  <si>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</si>
  <si>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</si>
  <si>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</si>
  <si>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</si>
  <si>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</si>
  <si>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</si>
  <si>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</si>
  <si>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</si>
  <si>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</si>
  <si>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</si>
  <si>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</si>
  <si>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</si>
  <si>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</si>
  <si>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</si>
  <si>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</si>
  <si>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</si>
  <si>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</si>
  <si>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</si>
  <si>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</si>
  <si>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</si>
  <si>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</si>
  <si>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</si>
  <si>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</si>
  <si>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</si>
  <si>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</si>
  <si>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</si>
  <si>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</si>
  <si>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</si>
  <si>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</si>
  <si>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</si>
  <si>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</si>
  <si>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</si>
  <si>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</si>
  <si>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</si>
  <si>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</si>
  <si>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</si>
  <si>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</si>
  <si>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</si>
  <si>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</si>
  <si>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</si>
  <si>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</si>
  <si>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</si>
  <si>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</si>
  <si>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</si>
  <si>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</si>
  <si>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</si>
  <si>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</si>
  <si>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</si>
  <si>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</si>
  <si>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</si>
  <si>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</si>
  <si>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</si>
  <si>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</si>
  <si>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</si>
  <si>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</si>
  <si>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</si>
  <si>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</si>
  <si>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</si>
  <si>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</si>
  <si>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</si>
  <si>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</si>
  <si>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</si>
  <si>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</si>
  <si>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</si>
  <si>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</si>
  <si>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</si>
  <si>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</si>
  <si>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</si>
  <si>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</si>
  <si>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</si>
  <si>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</si>
  <si>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</si>
  <si>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</si>
  <si>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</si>
  <si>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</si>
  <si>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</si>
  <si>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</si>
  <si>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</si>
  <si>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</si>
  <si>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</si>
  <si>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</si>
  <si>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</si>
  <si>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</si>
  <si>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</si>
  <si>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</si>
  <si>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</si>
  <si>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</si>
  <si>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</si>
  <si>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</si>
  <si>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</si>
  <si>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</si>
  <si>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</si>
  <si>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</si>
  <si>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</si>
  <si>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</si>
  <si>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</si>
  <si>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</si>
  <si>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</si>
  <si>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</si>
  <si>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</si>
  <si>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</si>
  <si>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</si>
  <si>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</si>
  <si>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</si>
  <si>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</si>
  <si>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</si>
  <si>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</si>
  <si>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</si>
  <si>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</si>
  <si>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</si>
  <si>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</si>
  <si>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</si>
  <si>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</si>
  <si>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</si>
  <si>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</si>
  <si>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</si>
  <si>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</si>
  <si>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</si>
  <si>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</si>
  <si>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</si>
  <si>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</si>
  <si>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</si>
  <si>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</si>
  <si>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</si>
  <si>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</si>
  <si>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</si>
  <si>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</si>
  <si>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</si>
  <si>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</si>
  <si>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</si>
  <si>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</si>
  <si>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</si>
  <si>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</si>
  <si>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</si>
  <si>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</si>
  <si>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</si>
  <si>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</si>
  <si>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</si>
  <si>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</si>
  <si>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</si>
  <si>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</si>
  <si>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</si>
  <si>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</si>
  <si>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</si>
  <si>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</si>
  <si>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</si>
  <si>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</si>
  <si>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</si>
  <si>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</si>
  <si>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</si>
  <si>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</si>
  <si>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</si>
  <si>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</si>
  <si>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</si>
  <si>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</si>
  <si>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</si>
  <si>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</si>
  <si>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</si>
  <si>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</si>
  <si>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</si>
  <si>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</si>
  <si>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</si>
  <si>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</si>
  <si>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</si>
  <si>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</si>
  <si>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</si>
  <si>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</si>
  <si>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</si>
  <si>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</si>
  <si>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</si>
  <si>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</si>
  <si>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</si>
  <si>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</si>
  <si>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</si>
  <si>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</si>
  <si>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</si>
  <si>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</si>
  <si>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</si>
  <si>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</si>
  <si>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</si>
  <si>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</si>
  <si>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</si>
  <si>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</si>
  <si>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</si>
  <si>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</si>
  <si>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</si>
  <si>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</si>
  <si>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</si>
  <si>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</si>
  <si>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</si>
  <si>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</si>
  <si>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</si>
  <si>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</si>
  <si>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</si>
  <si>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</si>
  <si>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</si>
  <si>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</si>
  <si>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</si>
  <si>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</si>
  <si>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</si>
  <si>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</si>
  <si>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</si>
  <si>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</si>
  <si>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</si>
  <si>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</si>
  <si>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</si>
  <si>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</si>
  <si>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</si>
  <si>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</si>
  <si>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</si>
  <si>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</si>
  <si>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</si>
  <si>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</si>
  <si>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</si>
  <si>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</si>
  <si>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</si>
  <si>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</si>
  <si>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</si>
  <si>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</si>
  <si>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</si>
  <si>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</si>
  <si>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</si>
  <si>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</si>
  <si>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</si>
  <si>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</si>
  <si>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</si>
  <si>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</si>
  <si>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</si>
  <si>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</si>
  <si>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</si>
  <si>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</si>
  <si>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</si>
  <si>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</si>
  <si>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</si>
  <si>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</si>
  <si>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</si>
  <si>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</si>
  <si>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</si>
  <si>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</si>
  <si>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</si>
  <si>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</si>
  <si>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</si>
  <si>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</si>
  <si>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</si>
  <si>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</si>
  <si>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</si>
  <si>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</si>
  <si>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</si>
  <si>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</si>
  <si>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</si>
  <si>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</si>
  <si>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</si>
  <si>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</si>
  <si>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</si>
  <si>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</si>
  <si>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</si>
  <si>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</si>
  <si>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</si>
  <si>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</si>
  <si>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</si>
  <si>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</si>
  <si>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</si>
  <si>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</si>
  <si>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</si>
  <si>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</si>
  <si>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</si>
  <si>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</si>
  <si>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</si>
  <si>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</si>
  <si>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</si>
  <si>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</si>
  <si>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</si>
  <si>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</si>
  <si>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</si>
  <si>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</si>
  <si>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</si>
  <si>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</si>
  <si>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</si>
  <si>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</si>
  <si>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</si>
  <si>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</si>
  <si>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</si>
  <si>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</si>
  <si>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</si>
  <si>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</si>
  <si>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</si>
  <si>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</si>
  <si>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</si>
  <si>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</si>
  <si>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</si>
  <si>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</si>
  <si>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</si>
  <si>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</si>
  <si>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</si>
  <si>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</si>
  <si>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</si>
  <si>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</si>
  <si>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</si>
  <si>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</si>
  <si>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</si>
  <si>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</si>
  <si>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</si>
  <si>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</si>
  <si>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</si>
  <si>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</si>
  <si>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</si>
  <si>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</si>
  <si>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</si>
  <si>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</si>
  <si>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</si>
  <si>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</si>
  <si>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</si>
  <si>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</si>
  <si>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</si>
  <si>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</si>
  <si>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</si>
  <si>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</si>
  <si>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</si>
  <si>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</si>
  <si>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</si>
  <si>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</si>
  <si>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</si>
  <si>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</si>
  <si>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</si>
  <si>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</si>
  <si>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</si>
  <si>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</si>
  <si>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</si>
  <si>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</si>
  <si>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</si>
  <si>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</si>
  <si>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</si>
  <si>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</si>
  <si>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</si>
  <si>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</si>
  <si>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</si>
  <si>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</si>
  <si>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</si>
  <si>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</si>
  <si>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</si>
  <si>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</si>
  <si>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</si>
  <si>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</si>
  <si>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</si>
  <si>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</si>
  <si>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</si>
  <si>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</si>
  <si>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</si>
  <si>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</si>
  <si>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</si>
  <si>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</si>
  <si>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</si>
  <si>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</si>
  <si>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</si>
  <si>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</si>
  <si>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</si>
  <si>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</si>
  <si>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</si>
  <si>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</si>
  <si>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</si>
  <si>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</si>
  <si>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</si>
  <si>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</si>
  <si>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</si>
  <si>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</si>
  <si>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</si>
  <si>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</si>
  <si>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</si>
  <si>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</si>
  <si>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</si>
  <si>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</si>
  <si>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</si>
  <si>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</si>
  <si>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</si>
  <si>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</si>
  <si>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</si>
  <si>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</si>
  <si>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</si>
  <si>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</si>
  <si>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</si>
  <si>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</si>
  <si>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</si>
  <si>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</si>
  <si>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</si>
  <si>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</si>
  <si>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</si>
  <si>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</si>
  <si>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</si>
  <si>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</si>
  <si>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</si>
  <si>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</si>
  <si>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</si>
  <si>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</si>
  <si>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</si>
  <si>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</si>
  <si>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</si>
  <si>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</si>
  <si>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</si>
  <si>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</si>
  <si>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</si>
  <si>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</si>
  <si>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</si>
  <si>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</si>
  <si>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</si>
  <si>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</si>
  <si>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</si>
  <si>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</si>
  <si>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</si>
  <si>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</si>
  <si>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</si>
  <si>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</si>
  <si>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</si>
  <si>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</si>
  <si>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</si>
  <si>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</si>
  <si>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</si>
  <si>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</si>
  <si>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</si>
  <si>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</si>
  <si>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</si>
  <si>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</si>
  <si>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</si>
  <si>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</si>
  <si>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</si>
  <si>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</si>
  <si>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</si>
  <si>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</si>
  <si>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</si>
  <si>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</si>
  <si>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</si>
  <si>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</si>
  <si>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</si>
  <si>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</si>
  <si>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</si>
  <si>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</si>
  <si>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</si>
  <si>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</si>
  <si>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</si>
  <si>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</si>
  <si>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</si>
  <si>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</si>
  <si>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</si>
  <si>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</si>
  <si>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</si>
  <si>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</si>
  <si>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</si>
  <si>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</si>
  <si>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</si>
  <si>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</si>
  <si>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</si>
  <si>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</si>
  <si>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</si>
  <si>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</si>
  <si>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</si>
  <si>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</si>
  <si>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</si>
  <si>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</si>
  <si>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</si>
  <si>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</si>
  <si>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</si>
  <si>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</si>
  <si>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</si>
  <si>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</si>
  <si>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</si>
  <si>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</si>
  <si>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</si>
  <si>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</si>
  <si>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</si>
  <si>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</si>
  <si>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</si>
  <si>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</si>
  <si>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</si>
  <si>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</si>
  <si>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</si>
  <si>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</si>
  <si>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</si>
  <si>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</si>
  <si>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</si>
  <si>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</si>
  <si>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</si>
  <si>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</si>
  <si>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</si>
  <si>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</si>
  <si>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</si>
  <si>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</si>
  <si>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</si>
  <si>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</si>
  <si>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</si>
  <si>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</si>
  <si>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</si>
  <si>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</si>
  <si>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</si>
  <si>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</si>
  <si>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</si>
  <si>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</si>
  <si>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</si>
  <si>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</si>
  <si>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</si>
  <si>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</si>
  <si>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</si>
  <si>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</si>
  <si>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</si>
  <si>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</si>
  <si>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</si>
  <si>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</si>
  <si>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</si>
  <si>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</si>
  <si>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</si>
  <si>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</si>
  <si>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</si>
  <si>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</si>
  <si>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</si>
  <si>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</si>
  <si>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</si>
  <si>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</si>
  <si>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</si>
  <si>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</si>
  <si>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</si>
  <si>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</si>
  <si>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</si>
  <si>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</si>
  <si>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</si>
  <si>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</si>
  <si>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</si>
  <si>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</si>
  <si>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</si>
  <si>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</si>
  <si>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</si>
  <si>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</si>
  <si>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</si>
  <si>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</si>
  <si>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</si>
  <si>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</si>
  <si>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</si>
  <si>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</si>
  <si>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</si>
  <si>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</si>
  <si>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</si>
  <si>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</si>
  <si>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</si>
  <si>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</si>
  <si>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</si>
  <si>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</si>
  <si>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</si>
  <si>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</si>
  <si>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</si>
  <si>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</si>
  <si>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</si>
  <si>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</si>
  <si>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</si>
  <si>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</si>
  <si>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</si>
  <si>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</si>
  <si>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</si>
  <si>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</si>
  <si>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</si>
  <si>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</si>
  <si>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</si>
  <si>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</si>
  <si>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</si>
  <si>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</si>
  <si>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</si>
  <si>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</si>
  <si>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</si>
  <si>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</si>
  <si>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</si>
  <si>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</si>
  <si>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</si>
  <si>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</si>
  <si>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</si>
  <si>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</si>
  <si>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</si>
  <si>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</si>
  <si>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</si>
  <si>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</si>
  <si>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</si>
  <si>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</si>
  <si>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</si>
  <si>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</si>
  <si>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</si>
  <si>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</si>
  <si>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</si>
  <si>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</si>
  <si>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</si>
  <si>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</si>
  <si>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</si>
  <si>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</si>
  <si>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</si>
  <si>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</si>
  <si>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</si>
  <si>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</si>
  <si>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</si>
  <si>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</si>
  <si>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</si>
  <si>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</si>
  <si>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</si>
  <si>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</si>
  <si>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</si>
  <si>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</si>
  <si>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</si>
  <si>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</si>
  <si>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</si>
  <si>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</si>
  <si>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</si>
  <si>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</si>
  <si>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</si>
  <si>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</si>
  <si>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</si>
  <si>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</si>
  <si>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</si>
  <si>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</si>
  <si>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</si>
  <si>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</si>
  <si>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</si>
  <si>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</si>
  <si>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</si>
  <si>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</si>
  <si>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</si>
  <si>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</si>
  <si>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</si>
  <si>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</si>
  <si>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</si>
  <si>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</si>
  <si>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</si>
  <si>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</si>
  <si>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</si>
  <si>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</si>
  <si>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</si>
  <si>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</si>
  <si>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</si>
  <si>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</si>
  <si>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</si>
  <si>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</si>
  <si>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</si>
  <si>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</si>
  <si>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</si>
  <si>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</si>
  <si>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</si>
  <si>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</si>
  <si>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</si>
  <si>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</si>
  <si>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</si>
  <si>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</si>
  <si>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</si>
  <si>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</si>
  <si>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</si>
  <si>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</si>
  <si>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</si>
  <si>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</si>
  <si>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</si>
  <si>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</si>
  <si>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</si>
  <si>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</si>
  <si>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</si>
  <si>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</si>
  <si>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</si>
  <si>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</si>
  <si>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</si>
  <si>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</si>
  <si>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</si>
  <si>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</si>
  <si>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</si>
  <si>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</si>
  <si>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</si>
  <si>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</si>
  <si>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</si>
  <si>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</si>
  <si>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</si>
  <si>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</si>
  <si>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</si>
  <si>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</si>
  <si>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</si>
  <si>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</si>
  <si>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</si>
  <si>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</si>
  <si>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</si>
  <si>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</si>
  <si>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</si>
  <si>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</si>
  <si>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</si>
  <si>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</si>
  <si>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</si>
  <si>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</si>
  <si>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</si>
  <si>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</si>
  <si>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</si>
  <si>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</si>
  <si>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</si>
  <si>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</si>
  <si>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</si>
  <si>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</si>
  <si>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</si>
  <si>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</si>
  <si>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</si>
  <si>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</si>
  <si>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</si>
  <si>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</si>
  <si>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</si>
  <si>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</si>
  <si>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</si>
  <si>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</si>
  <si>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</si>
  <si>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</si>
  <si>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</si>
  <si>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</si>
  <si>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</si>
  <si>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</si>
  <si>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</si>
  <si>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</si>
  <si>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</si>
  <si>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</si>
  <si>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</si>
  <si>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</si>
  <si>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</si>
  <si>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</si>
  <si>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</si>
  <si>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</si>
  <si>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</si>
  <si>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</si>
  <si>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</si>
  <si>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</si>
  <si>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</si>
  <si>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</si>
  <si>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</si>
  <si>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</si>
  <si>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</si>
  <si>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</si>
  <si>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</si>
  <si>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</si>
  <si>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</si>
  <si>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</si>
  <si>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</si>
  <si>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</si>
  <si>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</si>
  <si>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</si>
  <si>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</si>
  <si>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</si>
  <si>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</si>
  <si>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</si>
  <si>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</si>
  <si>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</si>
  <si>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</si>
  <si>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</si>
  <si>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</si>
  <si>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</si>
  <si>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</si>
  <si>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</si>
  <si>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</si>
  <si>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</si>
  <si>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</si>
  <si>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</si>
  <si>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</si>
  <si>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</si>
  <si>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</si>
  <si>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</si>
  <si>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</si>
  <si>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</si>
  <si>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</si>
  <si>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</si>
  <si>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</si>
  <si>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</si>
  <si>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</si>
  <si>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</si>
  <si>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</si>
  <si>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</si>
  <si>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</si>
  <si>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</si>
  <si>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</si>
  <si>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</si>
  <si>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</si>
  <si>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</si>
  <si>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</si>
  <si>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</si>
  <si>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</si>
  <si>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</si>
  <si>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</si>
  <si>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</si>
  <si>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</si>
  <si>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</si>
  <si>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</si>
  <si>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</si>
  <si>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</si>
  <si>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</si>
  <si>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</si>
  <si>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</si>
  <si>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</si>
  <si>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</si>
  <si>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</si>
  <si>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</si>
  <si>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</si>
  <si>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</si>
  <si>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</si>
  <si>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</si>
  <si>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</si>
  <si>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</si>
  <si>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</si>
  <si>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</si>
  <si>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</si>
  <si>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</si>
  <si>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</si>
  <si>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</si>
  <si>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</si>
  <si>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</si>
  <si>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</si>
  <si>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</si>
  <si>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</si>
  <si>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</si>
  <si>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</si>
  <si>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</si>
  <si>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</si>
  <si>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</si>
  <si>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</si>
  <si>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</si>
  <si>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</si>
  <si>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</si>
  <si>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</si>
  <si>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</si>
  <si>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</si>
  <si>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</si>
  <si>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</si>
  <si>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</si>
  <si>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</si>
  <si>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</si>
  <si>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</si>
  <si>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</si>
  <si>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</si>
  <si>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</si>
  <si>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</si>
  <si>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</si>
  <si>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</si>
  <si>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</si>
  <si>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</si>
  <si>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</si>
  <si>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</si>
  <si>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</si>
  <si>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</si>
  <si>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</si>
  <si>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</si>
  <si>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</si>
  <si>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</si>
  <si>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</si>
  <si>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</si>
  <si>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</si>
  <si>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</si>
  <si>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</si>
  <si>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</si>
  <si>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</si>
  <si>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</si>
  <si>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</si>
  <si>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</si>
  <si>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</si>
  <si>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</si>
  <si>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</si>
  <si>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</si>
  <si>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</si>
  <si>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</si>
  <si>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</si>
  <si>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</si>
  <si>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</si>
  <si>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</si>
  <si>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</si>
  <si>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</si>
  <si>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</si>
  <si>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</si>
  <si>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</si>
  <si>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</si>
  <si>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</si>
  <si>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</si>
  <si>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</si>
  <si>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</si>
  <si>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</si>
  <si>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</si>
  <si>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</si>
  <si>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</si>
  <si>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</si>
  <si>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</si>
  <si>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</si>
  <si>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</si>
  <si>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</si>
  <si>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</si>
  <si>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</si>
  <si>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</si>
  <si>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</si>
  <si>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</si>
  <si>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</si>
  <si>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</si>
  <si>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</si>
  <si>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</si>
  <si>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</si>
  <si>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</si>
  <si>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</si>
  <si>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</si>
  <si>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</si>
  <si>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</si>
  <si>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</si>
  <si>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</si>
  <si>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</si>
  <si>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</si>
  <si>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</si>
  <si>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</si>
  <si>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</si>
  <si>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</si>
  <si>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</si>
  <si>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</si>
  <si>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</si>
  <si>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</si>
  <si>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</si>
  <si>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</si>
  <si>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</si>
  <si>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</si>
  <si>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</si>
  <si>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</si>
  <si>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</si>
  <si>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</si>
  <si>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</si>
  <si>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</si>
  <si>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</si>
  <si>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</si>
  <si>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</si>
  <si>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</si>
  <si>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</si>
  <si>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</si>
  <si>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</si>
  <si>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</si>
  <si>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</si>
  <si>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</si>
  <si>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</si>
  <si>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</si>
  <si>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</si>
  <si>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</si>
  <si>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</si>
  <si>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</si>
  <si>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</si>
  <si>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</si>
  <si>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</si>
  <si>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</si>
  <si>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</si>
  <si>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</si>
  <si>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</si>
  <si>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</si>
  <si>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</si>
  <si>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</si>
  <si>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</si>
  <si>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</si>
  <si>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</si>
  <si>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</si>
  <si>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</si>
  <si>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</si>
  <si>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</si>
  <si>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</si>
  <si>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</si>
  <si>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</si>
  <si>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</si>
  <si>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</si>
  <si>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</si>
  <si>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</si>
  <si>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</si>
  <si>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</si>
  <si>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</si>
  <si>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</si>
  <si>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</si>
  <si>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</si>
  <si>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</si>
  <si>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</si>
  <si>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</si>
  <si>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</si>
  <si>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</si>
  <si>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</si>
  <si>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</si>
  <si>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</si>
  <si>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</si>
  <si>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</si>
  <si>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</si>
  <si>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</si>
  <si>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</si>
  <si>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</si>
  <si>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</si>
  <si>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</si>
  <si>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</si>
  <si>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</si>
  <si>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</si>
  <si>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</si>
  <si>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</si>
  <si>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</si>
  <si>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</si>
  <si>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</si>
  <si>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</si>
  <si>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</si>
  <si>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</si>
  <si>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</si>
  <si>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</si>
  <si>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</si>
  <si>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</si>
  <si>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</si>
  <si>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</si>
  <si>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</si>
  <si>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</si>
  <si>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</si>
  <si>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</si>
  <si>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</si>
  <si>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</si>
  <si>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</si>
  <si>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</si>
  <si>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</si>
  <si>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</si>
  <si>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</si>
  <si>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</si>
  <si>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</si>
  <si>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</si>
  <si>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</si>
  <si>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</si>
  <si>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</si>
  <si>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</si>
  <si>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</si>
  <si>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</si>
  <si>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</si>
  <si>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</si>
  <si>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</si>
  <si>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</si>
  <si>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</si>
  <si>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</si>
  <si>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</si>
  <si>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</si>
  <si>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</si>
  <si>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</si>
  <si>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</si>
  <si>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</si>
  <si>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</si>
  <si>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</si>
  <si>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</si>
  <si>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</si>
  <si>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</si>
  <si>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</si>
  <si>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</si>
  <si>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</si>
  <si>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</si>
  <si>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</si>
  <si>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</si>
  <si>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</si>
  <si>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</si>
  <si>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</si>
  <si>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</si>
  <si>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</si>
  <si>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</si>
  <si>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</si>
  <si>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</si>
  <si>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</si>
  <si>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</si>
  <si>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</si>
  <si>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</si>
  <si>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</si>
  <si>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</si>
  <si>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</si>
  <si>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</si>
  <si>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</si>
  <si>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</si>
  <si>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</si>
  <si>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</si>
  <si>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</si>
  <si>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</si>
  <si>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</si>
  <si>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</si>
  <si>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</si>
  <si>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</si>
  <si>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</si>
  <si>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</si>
  <si>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</si>
  <si>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</si>
  <si>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</si>
  <si>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</si>
  <si>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</si>
  <si>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</si>
  <si>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</si>
  <si>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</si>
  <si>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</si>
  <si>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</si>
  <si>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</si>
  <si>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</si>
  <si>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</si>
  <si>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</si>
  <si>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</si>
  <si>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</si>
  <si>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</si>
  <si>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</si>
  <si>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</si>
  <si>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</si>
  <si>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</si>
  <si>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</si>
  <si>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</si>
  <si>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</si>
  <si>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</si>
  <si>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</si>
  <si>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</si>
  <si>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</si>
  <si>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</si>
  <si>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</si>
  <si>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</si>
  <si>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</si>
  <si>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</si>
  <si>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</si>
  <si>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</si>
  <si>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</si>
  <si>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</si>
  <si>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</si>
  <si>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</si>
  <si>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</si>
  <si>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</si>
  <si>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</si>
  <si>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</si>
  <si>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</si>
  <si>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</si>
  <si>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</si>
  <si>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</si>
  <si>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</si>
  <si>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</si>
  <si>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</si>
  <si>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</si>
  <si>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</si>
  <si>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</si>
  <si>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</si>
  <si>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</si>
  <si>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</si>
  <si>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</si>
  <si>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</si>
  <si>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</si>
  <si>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</si>
  <si>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</si>
  <si>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</si>
  <si>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</si>
  <si>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</si>
  <si>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</si>
  <si>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</si>
  <si>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</si>
  <si>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</si>
  <si>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</si>
  <si>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</si>
  <si>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</si>
  <si>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</si>
  <si>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</si>
  <si>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</si>
  <si>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</si>
  <si>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</si>
  <si>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</si>
  <si>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</si>
  <si>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</si>
  <si>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</si>
  <si>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</si>
  <si>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</si>
  <si>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</si>
  <si>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</si>
  <si>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</si>
  <si>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</si>
  <si>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</si>
  <si>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</si>
  <si>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</si>
  <si>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</si>
  <si>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</si>
  <si>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</si>
  <si>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</si>
  <si>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</si>
  <si>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</si>
  <si>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</si>
  <si>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</si>
  <si>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</si>
  <si>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</si>
  <si>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</si>
  <si>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</si>
  <si>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</si>
  <si>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</si>
  <si>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</si>
  <si>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</si>
  <si>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</si>
  <si>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</si>
  <si>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</si>
  <si>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</si>
  <si>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</si>
  <si>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</si>
  <si>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</si>
  <si>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</si>
  <si>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</si>
  <si>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</si>
  <si>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</si>
  <si>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</si>
  <si>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</si>
  <si>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</si>
  <si>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</si>
  <si>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</si>
  <si>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</si>
  <si>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</si>
  <si>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</si>
  <si>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</si>
  <si>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</si>
  <si>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</si>
  <si>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</si>
  <si>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</si>
  <si>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</si>
  <si>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</si>
  <si>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</si>
  <si>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</si>
  <si>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</si>
  <si>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</si>
  <si>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</si>
  <si>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</si>
  <si>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</si>
  <si>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</si>
  <si>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</si>
  <si>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</si>
  <si>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</si>
  <si>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</si>
  <si>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</si>
  <si>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</si>
  <si>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</si>
  <si>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</si>
  <si>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</si>
  <si>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</si>
  <si>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</si>
  <si>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</si>
  <si>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</si>
  <si>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</si>
  <si>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</si>
  <si>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</si>
  <si>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</si>
  <si>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</si>
  <si>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</si>
  <si>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</si>
  <si>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</si>
  <si>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</si>
  <si>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</si>
  <si>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</si>
  <si>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</si>
  <si>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</si>
  <si>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</si>
  <si>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</si>
  <si>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</si>
  <si>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</si>
  <si>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</si>
  <si>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</si>
  <si>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</si>
  <si>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</si>
  <si>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</si>
  <si>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</si>
  <si>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</si>
  <si>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</si>
  <si>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</si>
  <si>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</si>
  <si>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</si>
  <si>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</si>
  <si>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</si>
  <si>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</si>
  <si>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</si>
  <si>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</si>
  <si>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</si>
  <si>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</si>
  <si>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</si>
  <si>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</si>
  <si>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</si>
  <si>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</si>
  <si>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</si>
  <si>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</si>
  <si>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</si>
  <si>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</si>
  <si>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</si>
  <si>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</si>
  <si>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</si>
  <si>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</si>
  <si>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</si>
  <si>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</si>
  <si>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</si>
  <si>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</si>
  <si>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</si>
  <si>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</si>
  <si>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</si>
  <si>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</si>
  <si>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</si>
  <si>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</si>
  <si>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</si>
  <si>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</si>
  <si>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</si>
  <si>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</si>
  <si>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</si>
  <si>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</si>
  <si>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</si>
  <si>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</si>
  <si>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</si>
  <si>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</si>
  <si>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</si>
  <si>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</si>
  <si>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</si>
  <si>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</si>
  <si>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</si>
  <si>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</si>
  <si>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</si>
  <si>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</si>
  <si>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</si>
  <si>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</si>
  <si>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</si>
  <si>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</si>
  <si>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</si>
  <si>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</si>
  <si>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</si>
  <si>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</si>
  <si>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</si>
  <si>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</si>
  <si>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</si>
  <si>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</si>
  <si>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</si>
  <si>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</si>
  <si>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</si>
  <si>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</si>
  <si>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</si>
  <si>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</si>
  <si>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</si>
  <si>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</si>
  <si>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</si>
  <si>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</si>
  <si>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</si>
  <si>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</si>
  <si>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</si>
  <si>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</si>
  <si>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</si>
  <si>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</si>
  <si>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</si>
  <si>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</si>
  <si>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</si>
  <si>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</si>
  <si>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</si>
  <si>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</si>
  <si>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</si>
  <si>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</si>
  <si>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</si>
  <si>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</si>
  <si>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</si>
  <si>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</si>
  <si>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</si>
  <si>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</si>
  <si>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</si>
  <si>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</si>
  <si>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</si>
  <si>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</si>
  <si>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</si>
  <si>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</si>
  <si>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</si>
  <si>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</si>
  <si>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</si>
  <si>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</si>
  <si>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</si>
  <si>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</si>
  <si>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</si>
  <si>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</si>
  <si>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</si>
  <si>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</si>
  <si>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</si>
  <si>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</si>
  <si>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</si>
  <si>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</si>
  <si>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</si>
  <si>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</si>
  <si>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</si>
  <si>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</si>
  <si>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</si>
  <si>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</si>
  <si>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</si>
  <si>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</si>
  <si>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</si>
  <si>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</si>
  <si>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</si>
  <si>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</si>
  <si>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</si>
  <si>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</si>
  <si>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</si>
  <si>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</si>
  <si>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</si>
  <si>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</si>
  <si>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</si>
  <si>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</si>
  <si>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</si>
  <si>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</si>
  <si>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</si>
  <si>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</si>
  <si>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</si>
  <si>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</si>
  <si>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</si>
  <si>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</si>
  <si>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</si>
  <si>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</si>
  <si>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</si>
  <si>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</si>
  <si>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</si>
  <si>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</si>
  <si>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</si>
  <si>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</si>
  <si>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</si>
  <si>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</si>
  <si>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</si>
  <si>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</si>
  <si>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</si>
  <si>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</si>
  <si>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</si>
  <si>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</si>
  <si>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</si>
  <si>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</si>
  <si>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</si>
  <si>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</si>
  <si>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</si>
  <si>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</si>
  <si>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</si>
  <si>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</si>
  <si>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</si>
  <si>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</si>
  <si>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</si>
  <si>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</si>
  <si>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</si>
  <si>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</si>
  <si>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</si>
  <si>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</si>
  <si>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</si>
  <si>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</si>
  <si>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</si>
  <si>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</si>
  <si>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</si>
  <si>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</si>
  <si>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</si>
  <si>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</si>
  <si>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</si>
  <si>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</si>
  <si>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</si>
  <si>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</si>
  <si>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</si>
  <si>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</si>
  <si>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</si>
  <si>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</si>
  <si>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</si>
  <si>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</si>
  <si>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</si>
  <si>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</si>
  <si>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</si>
  <si>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</si>
  <si>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</si>
  <si>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</si>
  <si>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</si>
  <si>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</si>
  <si>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</si>
  <si>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</si>
  <si>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</si>
  <si>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</si>
  <si>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</si>
  <si>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</si>
  <si>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</si>
  <si>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</si>
  <si>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</si>
  <si>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</si>
  <si>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</si>
  <si>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</si>
  <si>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</si>
  <si>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</si>
  <si>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</si>
  <si>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</si>
  <si>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</si>
  <si>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</si>
  <si>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</si>
  <si>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</si>
  <si>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</si>
  <si>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</si>
  <si>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</si>
  <si>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</si>
  <si>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</si>
  <si>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</si>
  <si>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</si>
  <si>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</si>
  <si>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</si>
  <si>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</si>
  <si>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</si>
  <si>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</si>
  <si>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</si>
  <si>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</si>
  <si>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</si>
  <si>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</si>
  <si>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</si>
  <si>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</si>
  <si>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</si>
  <si>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</si>
  <si>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</si>
  <si>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</si>
  <si>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</si>
  <si>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</si>
  <si>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</si>
  <si>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</si>
  <si>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</si>
  <si>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</si>
  <si>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</si>
  <si>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</si>
  <si>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</si>
  <si>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</si>
  <si>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</si>
  <si>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</si>
  <si>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</si>
  <si>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</si>
  <si>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</si>
  <si>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</si>
  <si>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</si>
  <si>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</si>
  <si>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</si>
  <si>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</si>
  <si>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</si>
  <si>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</si>
  <si>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</si>
  <si>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</si>
  <si>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</si>
  <si>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</si>
  <si>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</si>
  <si>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</si>
  <si>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</si>
  <si>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</si>
  <si>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</si>
  <si>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</si>
  <si>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</si>
  <si>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</si>
  <si>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</si>
  <si>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</si>
  <si>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</si>
  <si>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</si>
  <si>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</si>
  <si>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</si>
  <si>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</si>
  <si>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</si>
  <si>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</si>
  <si>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</si>
  <si>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</si>
  <si>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</si>
  <si>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</si>
  <si>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</si>
  <si>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</si>
  <si>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</si>
  <si>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</si>
  <si>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</si>
  <si>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</si>
  <si>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</si>
  <si>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</si>
  <si>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</si>
  <si>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</si>
  <si>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</si>
  <si>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</si>
  <si>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</si>
  <si>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</si>
  <si>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</si>
  <si>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</si>
  <si>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</si>
  <si>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</si>
  <si>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</si>
  <si>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</si>
  <si>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</si>
  <si>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</si>
  <si>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</si>
  <si>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</si>
  <si>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</si>
  <si>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</si>
  <si>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</si>
  <si>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</si>
  <si>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</si>
  <si>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</si>
  <si>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</si>
  <si>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</si>
  <si>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</si>
  <si>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</si>
  <si>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</si>
  <si>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</si>
  <si>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</si>
  <si>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</si>
  <si>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</si>
  <si>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</si>
  <si>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</si>
  <si>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</si>
  <si>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</si>
  <si>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</si>
  <si>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</si>
  <si>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</si>
  <si>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</si>
  <si>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</si>
  <si>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</si>
  <si>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</si>
  <si>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</si>
  <si>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</si>
  <si>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</si>
  <si>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</si>
  <si>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</si>
  <si>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</si>
  <si>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</si>
  <si>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</si>
  <si>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</si>
  <si>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</si>
  <si>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</si>
  <si>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</si>
  <si>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</si>
  <si>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</si>
  <si>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</si>
  <si>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</si>
  <si>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</si>
  <si>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</si>
  <si>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</si>
  <si>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</si>
  <si>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</si>
  <si>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</si>
  <si>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</si>
  <si>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</si>
  <si>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</si>
  <si>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</si>
  <si>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</si>
  <si>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</si>
  <si>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</si>
  <si>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</si>
  <si>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</si>
  <si>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</si>
  <si>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</si>
  <si>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</si>
  <si>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</si>
  <si>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</si>
  <si>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</si>
  <si>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</si>
  <si>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</si>
  <si>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</si>
  <si>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</si>
  <si>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</si>
  <si>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</si>
  <si>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</si>
  <si>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</si>
  <si>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</si>
  <si>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</si>
  <si>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</si>
  <si>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</si>
  <si>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</si>
  <si>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</si>
  <si>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</si>
  <si>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</si>
  <si>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</si>
  <si>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</si>
  <si>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</si>
  <si>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</si>
  <si>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</si>
  <si>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</si>
  <si>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</si>
  <si>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</si>
  <si>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</si>
  <si>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</si>
  <si>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</si>
  <si>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</si>
  <si>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</si>
  <si>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</si>
  <si>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</si>
  <si>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</si>
  <si>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</si>
  <si>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</si>
  <si>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</si>
  <si>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</si>
  <si>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</si>
  <si>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</si>
  <si>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</si>
  <si>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</si>
  <si>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</si>
  <si>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</si>
  <si>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</si>
  <si>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</si>
  <si>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</si>
  <si>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</si>
  <si>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</si>
  <si>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</si>
  <si>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</si>
  <si>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</si>
  <si>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</si>
  <si>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</si>
  <si>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</si>
  <si>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</si>
  <si>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</si>
  <si>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</si>
  <si>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</si>
  <si>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</si>
  <si>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</si>
  <si>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</si>
  <si>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</si>
  <si>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</si>
  <si>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</si>
  <si>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</si>
  <si>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</si>
  <si>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</si>
  <si>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</si>
  <si>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</si>
  <si>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</si>
  <si>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</si>
  <si>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</si>
  <si>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</si>
  <si>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</si>
  <si>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</si>
  <si>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</si>
  <si>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</si>
  <si>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</si>
  <si>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</si>
  <si>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</si>
  <si>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</si>
  <si>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</si>
  <si>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</si>
  <si>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</si>
  <si>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</si>
  <si>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</si>
  <si>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</si>
  <si>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</si>
  <si>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</si>
  <si>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</si>
  <si>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</si>
  <si>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</si>
  <si>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</si>
  <si>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</si>
  <si>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</si>
  <si>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</si>
  <si>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</si>
  <si>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</si>
  <si>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</si>
  <si>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</si>
  <si>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</si>
  <si>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</si>
  <si>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</si>
  <si>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</si>
  <si>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</si>
  <si>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</si>
  <si>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</si>
  <si>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</si>
  <si>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</si>
  <si>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</si>
  <si>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</si>
  <si>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</si>
  <si>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</si>
  <si>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</si>
  <si>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</si>
  <si>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</si>
  <si>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</si>
  <si>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</si>
  <si>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</si>
  <si>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</si>
  <si>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</si>
  <si>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</si>
  <si>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</si>
  <si>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</si>
  <si>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</si>
  <si>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</si>
  <si>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</si>
  <si>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</si>
  <si>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</si>
  <si>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</si>
  <si>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</si>
  <si>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</si>
  <si>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</si>
  <si>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</si>
  <si>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</si>
  <si>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</si>
  <si>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</si>
  <si>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</si>
  <si>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</si>
  <si>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</si>
  <si>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</si>
  <si>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</si>
  <si>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</si>
  <si>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</si>
  <si>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</si>
  <si>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</si>
  <si>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</si>
  <si>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</si>
  <si>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</si>
  <si>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</si>
  <si>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</si>
  <si>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</si>
  <si>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</si>
  <si>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</si>
  <si>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</si>
  <si>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</si>
  <si>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</si>
  <si>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</si>
  <si>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</si>
  <si>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</si>
  <si>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</si>
  <si>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</si>
  <si>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</si>
  <si>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</si>
  <si>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</si>
  <si>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</si>
  <si>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</si>
  <si>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</si>
  <si>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</si>
  <si>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</si>
  <si>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</si>
  <si>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</si>
  <si>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</si>
  <si>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</si>
  <si>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</si>
  <si>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</si>
  <si>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</si>
  <si>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</si>
  <si>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</si>
  <si>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</si>
  <si>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</si>
  <si>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</si>
  <si>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</si>
  <si>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</si>
  <si>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</si>
  <si>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</si>
  <si>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</si>
  <si>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</si>
  <si>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</si>
  <si>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</si>
  <si>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</si>
  <si>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</si>
  <si>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</si>
  <si>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</si>
  <si>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</si>
  <si>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</si>
  <si>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</si>
  <si>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</si>
  <si>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</si>
  <si>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</si>
  <si>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</si>
  <si>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</si>
  <si>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</si>
  <si>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</si>
  <si>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</si>
  <si>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</si>
  <si>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</si>
  <si>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</si>
  <si>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</si>
  <si>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</si>
  <si>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</si>
  <si>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</si>
  <si>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</si>
  <si>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</si>
  <si>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</si>
  <si>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</si>
  <si>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</si>
  <si>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</si>
  <si>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</si>
  <si>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</si>
  <si>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</si>
  <si>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</si>
  <si>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</si>
  <si>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</si>
  <si>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</si>
  <si>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</si>
  <si>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</si>
  <si>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</si>
  <si>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</si>
  <si>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</si>
  <si>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</si>
  <si>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</si>
  <si>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</si>
  <si>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</si>
  <si>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</si>
  <si>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</si>
  <si>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</si>
  <si>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</si>
  <si>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</si>
  <si>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</si>
  <si>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</si>
  <si>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</si>
  <si>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</si>
  <si>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</si>
  <si>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</si>
  <si>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</si>
  <si>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</si>
  <si>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</si>
  <si>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</si>
  <si>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</si>
  <si>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</si>
  <si>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</si>
  <si>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</si>
  <si>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</si>
  <si>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</si>
  <si>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</si>
  <si>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</si>
  <si>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</si>
  <si>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</si>
  <si>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</si>
  <si>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</si>
  <si>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</si>
  <si>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</si>
  <si>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</si>
  <si>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</si>
  <si>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</si>
  <si>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</si>
  <si>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</si>
  <si>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</si>
  <si>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</si>
  <si>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</si>
  <si>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</si>
  <si>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</si>
  <si>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</si>
  <si>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</si>
  <si>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</si>
  <si>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</si>
  <si>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</si>
  <si>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</si>
  <si>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</si>
  <si>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</si>
  <si>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</si>
  <si>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</si>
  <si>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</si>
  <si>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</si>
  <si>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</si>
  <si>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</si>
  <si>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</si>
  <si>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</si>
  <si>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</si>
  <si>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</si>
  <si>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</si>
  <si>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</si>
  <si>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</si>
  <si>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</si>
  <si>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</si>
  <si>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</si>
  <si>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</si>
  <si>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</si>
  <si>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</si>
  <si>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</si>
  <si>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</si>
  <si>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</si>
  <si>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</si>
  <si>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</si>
  <si>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</si>
  <si>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</si>
  <si>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</si>
  <si>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</si>
  <si>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</si>
  <si>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</si>
  <si>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</si>
  <si>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</si>
  <si>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</si>
  <si>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</si>
  <si>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</si>
  <si>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</si>
  <si>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</si>
  <si>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</si>
  <si>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</si>
  <si>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</si>
  <si>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</si>
  <si>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</si>
  <si>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</si>
  <si>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</si>
  <si>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</si>
  <si>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</si>
  <si>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</si>
  <si>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</si>
  <si>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</si>
  <si>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</si>
  <si>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</si>
  <si>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</si>
  <si>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</si>
  <si>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</si>
  <si>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</si>
  <si>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</si>
  <si>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</si>
  <si>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</si>
  <si>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</si>
  <si>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</si>
  <si>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</si>
  <si>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</si>
  <si>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</si>
  <si>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</si>
  <si>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</si>
  <si>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</si>
  <si>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</si>
  <si>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</si>
  <si>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</si>
  <si>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</si>
  <si>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</si>
  <si>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</si>
  <si>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</si>
  <si>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</si>
  <si>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</si>
  <si>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</si>
  <si>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</si>
  <si>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</si>
  <si>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</si>
  <si>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</si>
  <si>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</si>
  <si>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</si>
  <si>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</si>
  <si>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</si>
  <si>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</si>
  <si>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</si>
  <si>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</si>
  <si>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</si>
  <si>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</si>
  <si>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</si>
  <si>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</si>
  <si>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</si>
  <si>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</si>
  <si>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</si>
  <si>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</si>
  <si>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</si>
  <si>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</si>
  <si>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</si>
  <si>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</si>
  <si>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</si>
  <si>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</si>
  <si>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</si>
  <si>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</si>
  <si>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</si>
  <si>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</si>
  <si>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</si>
  <si>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</si>
  <si>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</si>
  <si>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</si>
  <si>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</si>
  <si>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</si>
  <si>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</si>
  <si>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</si>
  <si>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</si>
  <si>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</si>
  <si>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</si>
  <si>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</si>
  <si>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</si>
  <si>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</si>
  <si>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</si>
  <si>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</si>
  <si>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</si>
  <si>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</si>
  <si>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</si>
  <si>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</si>
  <si>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</si>
  <si>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</si>
  <si>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</si>
  <si>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</si>
  <si>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</si>
  <si>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</si>
  <si>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</si>
  <si>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</si>
  <si>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</si>
  <si>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</si>
  <si>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</si>
  <si>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</si>
  <si>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</si>
  <si>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</si>
  <si>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</si>
  <si>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</si>
  <si>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</si>
  <si>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</si>
  <si>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</si>
  <si>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</si>
  <si>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</si>
  <si>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</si>
  <si>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</si>
  <si>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</si>
  <si>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</si>
  <si>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</si>
  <si>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</si>
  <si>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</si>
  <si>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</si>
  <si>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</si>
  <si>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</si>
  <si>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</si>
  <si>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</si>
  <si>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</si>
  <si>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</si>
  <si>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</si>
  <si>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</si>
  <si>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</si>
  <si>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</si>
  <si>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</si>
  <si>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</si>
  <si>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</si>
  <si>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</si>
  <si>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</si>
  <si>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</si>
  <si>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</si>
  <si>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</si>
  <si>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</si>
  <si>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</si>
  <si>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</si>
  <si>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</si>
  <si>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</si>
  <si>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</si>
  <si>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</si>
  <si>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</si>
  <si>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</si>
  <si>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</si>
  <si>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</si>
  <si>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</si>
  <si>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</si>
  <si>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</si>
  <si>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</si>
  <si>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</si>
  <si>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</si>
  <si>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</si>
  <si>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</si>
  <si>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</si>
  <si>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</si>
  <si>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</si>
  <si>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</si>
  <si>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</si>
  <si>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</si>
  <si>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</si>
  <si>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</si>
  <si>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</si>
  <si>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</si>
  <si>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</si>
  <si>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</si>
  <si>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</si>
  <si>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</si>
  <si>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</si>
  <si>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</si>
  <si>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</si>
  <si>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</si>
  <si>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</si>
  <si>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</si>
  <si>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</si>
  <si>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</si>
  <si>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</si>
  <si>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</si>
  <si>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</si>
  <si>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</si>
  <si>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</si>
  <si>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</si>
  <si>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</si>
  <si>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</si>
  <si>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</si>
  <si>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</si>
  <si>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</si>
  <si>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</si>
  <si>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</si>
  <si>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</si>
  <si>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</si>
  <si>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</si>
  <si>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</si>
  <si>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</si>
  <si>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</si>
  <si>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</si>
  <si>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</si>
  <si>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</si>
  <si>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</si>
  <si>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</si>
  <si>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</si>
  <si>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</si>
  <si>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</si>
  <si>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</si>
  <si>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</si>
  <si>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</si>
  <si>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</si>
  <si>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</si>
  <si>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</si>
  <si>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</si>
  <si>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</si>
  <si>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</si>
  <si>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</si>
  <si>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</si>
  <si>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</si>
  <si>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</si>
  <si>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</si>
  <si>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</si>
  <si>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</si>
  <si>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</si>
  <si>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</si>
  <si>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</si>
  <si>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</si>
  <si>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</si>
  <si>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</si>
  <si>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</si>
  <si>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</si>
  <si>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</si>
  <si>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</si>
  <si>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</si>
  <si>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</si>
  <si>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</si>
  <si>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</si>
  <si>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</si>
  <si>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</si>
  <si>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</si>
  <si>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</si>
  <si>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</si>
  <si>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</si>
  <si>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</si>
  <si>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</si>
  <si>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</si>
  <si>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</si>
  <si>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</si>
  <si>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</si>
  <si>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</si>
  <si>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</si>
  <si>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</si>
  <si>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</si>
  <si>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</si>
  <si>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</si>
  <si>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</si>
  <si>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</si>
  <si>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</si>
  <si>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</si>
  <si>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</si>
  <si>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</si>
  <si>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</si>
  <si>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</si>
  <si>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</si>
  <si>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</si>
  <si>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</si>
  <si>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</si>
  <si>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</si>
  <si>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</si>
  <si>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</si>
  <si>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</si>
  <si>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</si>
  <si>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</si>
  <si>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</si>
  <si>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</si>
  <si>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</si>
  <si>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</si>
  <si>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</si>
  <si>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</si>
  <si>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</si>
  <si>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</si>
  <si>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</si>
  <si>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</si>
  <si>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</si>
  <si>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</si>
  <si>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</si>
  <si>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</si>
  <si>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</si>
  <si>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</si>
  <si>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</si>
  <si>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</si>
  <si>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</si>
  <si>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</si>
  <si>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</si>
  <si>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</si>
  <si>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</si>
  <si>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</si>
  <si>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</si>
  <si>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</si>
  <si>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</si>
  <si>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</si>
  <si>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</si>
  <si>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</si>
  <si>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</si>
  <si>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</si>
  <si>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</si>
  <si>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</si>
  <si>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</si>
  <si>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</si>
  <si>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</si>
  <si>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</si>
  <si>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</si>
  <si>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</si>
  <si>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</si>
  <si>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</si>
  <si>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</si>
  <si>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</si>
  <si>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</si>
  <si>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</si>
  <si>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</si>
  <si>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</si>
  <si>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</si>
  <si>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</si>
  <si>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</si>
  <si>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</si>
  <si>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</si>
  <si>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</si>
  <si>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</si>
  <si>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</si>
  <si>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</si>
  <si>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</si>
  <si>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</si>
  <si>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</si>
  <si>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</si>
  <si>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</si>
  <si>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</si>
  <si>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</si>
  <si>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</si>
  <si>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</si>
  <si>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</si>
  <si>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</si>
  <si>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</si>
  <si>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</si>
  <si>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</si>
  <si>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</si>
  <si>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</si>
  <si>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</si>
  <si>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</si>
  <si>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</si>
  <si>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</si>
  <si>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</si>
  <si>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</si>
  <si>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</si>
  <si>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</si>
  <si>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</si>
  <si>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</si>
  <si>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</si>
  <si>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</si>
  <si>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</si>
  <si>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</si>
  <si>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</si>
  <si>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</si>
  <si>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</si>
  <si>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</si>
  <si>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</si>
  <si>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</si>
  <si>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</si>
  <si>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</si>
  <si>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</si>
  <si>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</si>
  <si>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</si>
  <si>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</si>
  <si>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</si>
  <si>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</si>
  <si>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</si>
  <si>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</si>
  <si>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</si>
  <si>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</si>
  <si>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</si>
  <si>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</si>
  <si>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</si>
  <si>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</si>
  <si>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</si>
  <si>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</si>
  <si>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</si>
  <si>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</si>
  <si>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</si>
  <si>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</si>
  <si>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</si>
  <si>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</si>
  <si>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</si>
  <si>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</si>
  <si>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</si>
  <si>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</si>
  <si>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</si>
  <si>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</si>
  <si>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</si>
  <si>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</si>
  <si>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</si>
  <si>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</si>
  <si>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</si>
  <si>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</si>
  <si>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</si>
  <si>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</si>
  <si>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</si>
  <si>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</si>
  <si>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</si>
  <si>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</si>
  <si>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</si>
  <si>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</si>
  <si>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</si>
  <si>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</si>
  <si>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</si>
  <si>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</si>
  <si>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</si>
  <si>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</si>
  <si>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</si>
  <si>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</si>
  <si>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</si>
  <si>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</si>
  <si>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</si>
  <si>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</si>
  <si>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</si>
  <si>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</si>
  <si>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</si>
  <si>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</si>
  <si>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</si>
  <si>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</si>
  <si>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</si>
  <si>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</si>
  <si>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</si>
  <si>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</si>
  <si>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</si>
  <si>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</si>
  <si>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</si>
  <si>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</si>
  <si>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</si>
  <si>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</si>
  <si>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</si>
  <si>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</si>
  <si>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</si>
  <si>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</si>
  <si>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</si>
  <si>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</si>
  <si>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</si>
  <si>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</si>
  <si>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</si>
  <si>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</si>
  <si>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</si>
  <si>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</si>
  <si>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</si>
  <si>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</si>
  <si>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</si>
  <si>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</si>
  <si>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</si>
  <si>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</si>
  <si>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</si>
  <si>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</si>
  <si>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</si>
  <si>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</si>
  <si>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</si>
  <si>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</si>
  <si>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</si>
  <si>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</si>
  <si>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</si>
  <si>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</si>
  <si>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</si>
  <si>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</si>
  <si>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</si>
  <si>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</si>
  <si>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</si>
  <si>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</si>
  <si>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</si>
  <si>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</si>
  <si>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</si>
  <si>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</si>
  <si>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</si>
  <si>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</si>
  <si>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</si>
  <si>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</si>
  <si>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</si>
  <si>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</si>
  <si>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</si>
  <si>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</si>
  <si>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</si>
  <si>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</si>
  <si>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</si>
  <si>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</si>
  <si>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</si>
  <si>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</si>
  <si>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</si>
  <si>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</si>
  <si>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</si>
  <si>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</si>
  <si>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</si>
  <si>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</si>
  <si>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</si>
  <si>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</si>
  <si>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</si>
  <si>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</si>
  <si>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</si>
  <si>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</si>
  <si>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</si>
  <si>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</si>
  <si>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</si>
  <si>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</si>
  <si>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</si>
  <si>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</si>
  <si>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</si>
  <si>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</si>
  <si>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</si>
  <si>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</si>
  <si>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</si>
  <si>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</si>
  <si>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</si>
  <si>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</si>
  <si>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</si>
  <si>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</si>
  <si>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</si>
  <si>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</si>
  <si>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</si>
  <si>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</si>
  <si>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</si>
  <si>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</si>
  <si>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</si>
  <si>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</si>
  <si>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</si>
  <si>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</si>
  <si>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</si>
  <si>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</si>
  <si>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</si>
  <si>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</si>
  <si>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</si>
  <si>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</si>
  <si>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</si>
  <si>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</si>
  <si>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</si>
  <si>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</si>
  <si>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</si>
  <si>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</si>
  <si>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</si>
  <si>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</si>
  <si>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</si>
  <si>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</si>
  <si>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</si>
  <si>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</si>
  <si>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</si>
  <si>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</si>
  <si>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</si>
  <si>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</si>
  <si>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</si>
  <si>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</si>
  <si>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</si>
  <si>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</si>
  <si>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</si>
  <si>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</si>
  <si>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</si>
  <si>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</si>
  <si>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</si>
  <si>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</si>
  <si>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</si>
  <si>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</si>
  <si>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</si>
  <si>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</si>
  <si>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</si>
  <si>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</si>
  <si>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</si>
  <si>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</si>
  <si>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</si>
  <si>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</si>
  <si>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</si>
  <si>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</si>
  <si>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</si>
  <si>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</si>
  <si>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</si>
  <si>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</si>
  <si>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</si>
  <si>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</si>
  <si>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</si>
  <si>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</si>
  <si>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</si>
  <si>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</si>
  <si>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</si>
  <si>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</si>
  <si>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</si>
  <si>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</si>
  <si>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</si>
  <si>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</si>
  <si>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</si>
  <si>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</si>
  <si>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</si>
  <si>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</si>
  <si>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</si>
  <si>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</si>
  <si>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</si>
  <si>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</si>
  <si>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</si>
  <si>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</si>
  <si>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</si>
  <si>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</si>
  <si>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</si>
  <si>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</si>
  <si>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</si>
  <si>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</si>
  <si>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</si>
  <si>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</si>
  <si>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</si>
  <si>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</si>
  <si>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</si>
  <si>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</si>
  <si>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</si>
  <si>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</si>
  <si>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</si>
  <si>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</si>
  <si>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</si>
  <si>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</si>
  <si>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</si>
  <si>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</si>
  <si>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</si>
  <si>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</si>
  <si>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</si>
  <si>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</si>
  <si>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</si>
  <si>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</si>
  <si>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</si>
  <si>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</si>
  <si>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</si>
  <si>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</si>
  <si>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</si>
  <si>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</si>
  <si>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</si>
  <si>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</si>
  <si>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</si>
  <si>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</si>
  <si>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</si>
  <si>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</si>
  <si>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</si>
  <si>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</si>
  <si>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</si>
  <si>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</si>
  <si>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</si>
  <si>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</si>
  <si>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</si>
  <si>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</si>
  <si>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</si>
  <si>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</si>
  <si>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</si>
  <si>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</si>
  <si>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</si>
  <si>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</si>
  <si>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</si>
  <si>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</si>
  <si>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</si>
  <si>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</si>
  <si>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</si>
  <si>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</si>
  <si>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</si>
  <si>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</si>
  <si>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</si>
  <si>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</si>
  <si>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</si>
  <si>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</si>
  <si>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</si>
  <si>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</si>
  <si>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</si>
  <si>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</si>
  <si>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</si>
  <si>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</si>
  <si>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</si>
  <si>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</si>
  <si>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</si>
  <si>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</si>
  <si>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</si>
  <si>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</si>
  <si>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</si>
  <si>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</si>
  <si>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</si>
  <si>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</si>
  <si>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</si>
  <si>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</si>
  <si>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</si>
  <si>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</si>
  <si>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</si>
  <si>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</si>
  <si>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</si>
  <si>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</si>
  <si>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</si>
  <si>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</si>
  <si>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</si>
  <si>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</si>
  <si>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</si>
  <si>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</si>
  <si>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</si>
  <si>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</si>
  <si>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</si>
  <si>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</si>
  <si>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</si>
  <si>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</si>
  <si>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</si>
  <si>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</si>
  <si>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</si>
  <si>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</si>
  <si>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</si>
  <si>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</si>
  <si>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</si>
  <si>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</si>
  <si>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</si>
  <si>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</si>
  <si>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</si>
  <si>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</si>
  <si>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</si>
  <si>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</si>
  <si>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</si>
  <si>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</si>
  <si>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</si>
  <si>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</si>
  <si>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</si>
  <si>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</si>
  <si>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</si>
  <si>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</si>
  <si>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</si>
  <si>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</si>
  <si>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</si>
  <si>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</si>
  <si>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</si>
  <si>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</si>
  <si>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</si>
  <si>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</si>
  <si>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</si>
  <si>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</si>
  <si>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</si>
  <si>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</si>
  <si>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</si>
  <si>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</si>
  <si>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</si>
  <si>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</si>
  <si>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</si>
  <si>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</si>
  <si>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</si>
  <si>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</si>
  <si>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</si>
  <si>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</si>
  <si>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</si>
  <si>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</si>
  <si>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</si>
  <si>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</si>
  <si>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</si>
  <si>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</si>
  <si>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</si>
  <si>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</si>
  <si>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</si>
  <si>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</si>
  <si>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</si>
  <si>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</si>
  <si>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</si>
  <si>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</si>
  <si>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</si>
  <si>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</si>
  <si>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</si>
  <si>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</si>
  <si>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</si>
  <si>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</si>
  <si>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</si>
  <si>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</si>
  <si>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</si>
  <si>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</si>
  <si>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</si>
  <si>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</si>
  <si>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</si>
  <si>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</si>
  <si>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</si>
  <si>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</si>
  <si>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</si>
  <si>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</si>
  <si>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</si>
  <si>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</si>
  <si>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</si>
  <si>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</si>
  <si>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</si>
  <si>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</si>
  <si>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</si>
  <si>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</si>
  <si>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</si>
  <si>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</si>
  <si>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</si>
  <si>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</si>
  <si>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</si>
  <si>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</si>
  <si>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</si>
  <si>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</si>
  <si>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</si>
  <si>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</si>
  <si>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</si>
  <si>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</si>
  <si>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</si>
  <si>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</si>
  <si>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</si>
  <si>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</si>
  <si>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</si>
  <si>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</si>
  <si>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</si>
  <si>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</si>
  <si>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</si>
  <si>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</si>
  <si>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</si>
  <si>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</si>
  <si>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</si>
  <si>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</si>
  <si>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</si>
  <si>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</si>
  <si>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</si>
  <si>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</si>
  <si>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</si>
  <si>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</si>
  <si>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</si>
  <si>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</si>
  <si>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</si>
  <si>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</si>
  <si>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</si>
  <si>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</si>
  <si>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</si>
  <si>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</si>
  <si>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</si>
  <si>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</si>
  <si>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</si>
  <si>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</si>
  <si>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</si>
  <si>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</si>
  <si>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</si>
  <si>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</si>
  <si>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</si>
  <si>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</si>
  <si>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</si>
  <si>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</si>
  <si>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</si>
  <si>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</si>
  <si>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</si>
  <si>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</si>
  <si>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</si>
  <si>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</si>
  <si>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</si>
  <si>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</si>
  <si>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</si>
  <si>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</si>
  <si>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</si>
  <si>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</si>
  <si>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</si>
  <si>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</si>
  <si>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</si>
  <si>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</si>
  <si>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</si>
  <si>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</si>
  <si>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</si>
  <si>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</si>
  <si>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</si>
  <si>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</si>
  <si>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</si>
  <si>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</si>
  <si>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</si>
  <si>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</si>
  <si>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</si>
  <si>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</si>
  <si>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</si>
  <si>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</si>
  <si>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</si>
  <si>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</si>
  <si>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</si>
  <si>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</si>
  <si>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</si>
  <si>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</si>
  <si>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</si>
  <si>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</si>
  <si>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</si>
  <si>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</si>
  <si>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</si>
  <si>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</si>
  <si>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</si>
  <si>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</si>
  <si>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</si>
  <si>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</si>
  <si>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</si>
  <si>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</si>
  <si>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</si>
  <si>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</si>
  <si>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</si>
  <si>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</si>
  <si>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</si>
  <si>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</si>
  <si>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</si>
  <si>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</si>
  <si>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</si>
  <si>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</si>
  <si>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</si>
  <si>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</si>
  <si>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</si>
  <si>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</si>
  <si>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</si>
  <si>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</si>
  <si>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</si>
  <si>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</si>
  <si>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</si>
  <si>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</si>
  <si>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</si>
  <si>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</si>
  <si>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</si>
  <si>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</si>
  <si>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</si>
  <si>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</si>
  <si>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</si>
  <si>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</si>
  <si>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</si>
  <si>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</si>
  <si>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</si>
  <si>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</si>
  <si>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</si>
  <si>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</si>
  <si>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</si>
  <si>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</si>
  <si>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</si>
  <si>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</si>
  <si>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</si>
  <si>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</si>
  <si>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</si>
  <si>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</si>
  <si>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</si>
  <si>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</si>
  <si>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</si>
  <si>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</si>
  <si>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</si>
  <si>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</si>
  <si>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</si>
  <si>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</si>
  <si>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</si>
  <si>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</si>
  <si>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</si>
  <si>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</si>
  <si>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</si>
  <si>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</si>
  <si>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</si>
  <si>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</si>
  <si>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</si>
  <si>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</si>
  <si>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</si>
  <si>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</si>
  <si>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</si>
  <si>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</si>
  <si>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</si>
  <si>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</si>
  <si>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</si>
  <si>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</si>
  <si>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</si>
  <si>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</si>
  <si>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</si>
  <si>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</si>
  <si>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</si>
  <si>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</si>
  <si>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</si>
  <si>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</si>
  <si>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</si>
  <si>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</si>
  <si>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</si>
  <si>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</si>
  <si>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</si>
  <si>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</si>
  <si>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</si>
  <si>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</si>
  <si>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</si>
  <si>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</si>
  <si>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</si>
  <si>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</si>
  <si>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</si>
  <si>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</si>
  <si>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</si>
  <si>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</si>
  <si>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</si>
  <si>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</si>
  <si>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</si>
  <si>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</si>
  <si>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</si>
  <si>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</si>
  <si>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</si>
  <si>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</si>
  <si>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</si>
  <si>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</si>
  <si>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</si>
  <si>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</si>
  <si>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</si>
  <si>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</si>
  <si>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</si>
  <si>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</si>
  <si>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</si>
  <si>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</si>
  <si>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</si>
  <si>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</si>
  <si>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</si>
  <si>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</si>
  <si>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</si>
  <si>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</si>
  <si>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</si>
  <si>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</si>
  <si>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</si>
  <si>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</si>
  <si>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</si>
  <si>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</si>
  <si>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</si>
  <si>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</si>
  <si>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</si>
  <si>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</si>
  <si>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</si>
  <si>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</si>
  <si>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</si>
  <si>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</si>
  <si>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</si>
  <si>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</si>
  <si>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</si>
  <si>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</si>
  <si>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</si>
  <si>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</si>
  <si>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</si>
  <si>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</si>
  <si>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</si>
  <si>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</si>
  <si>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</si>
  <si>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</si>
  <si>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</si>
  <si>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</si>
  <si>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</si>
  <si>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</si>
  <si>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</si>
  <si>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</si>
  <si>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</si>
  <si>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</si>
  <si>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</si>
  <si>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</si>
  <si>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</si>
  <si>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</si>
  <si>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</si>
  <si>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</si>
  <si>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</si>
  <si>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</si>
  <si>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</si>
  <si>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</si>
  <si>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</si>
  <si>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</si>
  <si>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</si>
  <si>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</si>
  <si>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</si>
  <si>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</si>
  <si>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</si>
  <si>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</si>
  <si>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</si>
  <si>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</si>
  <si>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</si>
  <si>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</si>
  <si>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</si>
  <si>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</si>
  <si>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</si>
  <si>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</si>
  <si>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</si>
  <si>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</si>
  <si>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</si>
  <si>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</si>
  <si>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</si>
  <si>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</si>
  <si>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</si>
  <si>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</si>
  <si>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</si>
  <si>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</si>
  <si>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</si>
  <si>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</si>
  <si>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</si>
  <si>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</si>
  <si>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</si>
  <si>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</si>
  <si>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</si>
  <si>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</si>
  <si>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</si>
  <si>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</si>
  <si>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</si>
  <si>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</si>
  <si>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</si>
  <si>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</si>
  <si>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</si>
  <si>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</si>
  <si>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</si>
  <si>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</si>
  <si>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</si>
  <si>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</si>
  <si>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</si>
  <si>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</si>
  <si>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</si>
  <si>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</si>
  <si>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</si>
  <si>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</si>
  <si>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</si>
  <si>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</si>
  <si>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</si>
  <si>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</si>
  <si>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</si>
  <si>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</si>
  <si>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</si>
  <si>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</si>
  <si>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</si>
  <si>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</si>
  <si>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</si>
  <si>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</si>
  <si>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</si>
  <si>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</si>
  <si>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</si>
  <si>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</si>
  <si>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</si>
  <si>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</si>
  <si>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</si>
  <si>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</si>
  <si>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</si>
  <si>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</si>
  <si>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</si>
  <si>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</si>
  <si>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</si>
  <si>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</si>
  <si>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</si>
  <si>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</si>
  <si>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</si>
  <si>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</si>
  <si>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</si>
  <si>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</si>
  <si>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</si>
  <si>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</si>
  <si>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</si>
  <si>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</si>
  <si>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</si>
  <si>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</si>
  <si>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</si>
  <si>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</si>
  <si>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</si>
  <si>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</si>
  <si>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</si>
  <si>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</si>
  <si>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</si>
  <si>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</si>
  <si>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</si>
  <si>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</si>
  <si>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</si>
  <si>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</si>
  <si>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</si>
  <si>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</si>
  <si>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</si>
  <si>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</si>
  <si>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</si>
  <si>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</si>
  <si>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</si>
  <si>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</si>
  <si>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</si>
  <si>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</si>
  <si>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</si>
  <si>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</si>
  <si>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</si>
  <si>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</si>
  <si>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</si>
  <si>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</si>
  <si>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</si>
  <si>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</si>
  <si>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</si>
  <si>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</si>
  <si>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</si>
  <si>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</si>
  <si>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</si>
  <si>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</si>
  <si>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</si>
  <si>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</si>
  <si>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</si>
  <si>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</si>
  <si>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</si>
  <si>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</si>
  <si>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</si>
  <si>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</si>
  <si>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</si>
  <si>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</si>
  <si>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</si>
  <si>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</si>
  <si>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</si>
  <si>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</si>
  <si>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</si>
  <si>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</si>
  <si>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</si>
  <si>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</si>
  <si>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</si>
  <si>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</si>
  <si>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</si>
  <si>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</si>
  <si>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</si>
  <si>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</si>
  <si>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</si>
  <si>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</si>
  <si>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</si>
  <si>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</si>
  <si>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</si>
  <si>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</si>
  <si>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</si>
  <si>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</si>
  <si>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</si>
  <si>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</si>
  <si>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</si>
  <si>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</si>
  <si>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</si>
  <si>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</si>
  <si>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</si>
  <si>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</si>
  <si>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</si>
  <si>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</si>
  <si>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</si>
  <si>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</si>
  <si>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</si>
  <si>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</si>
  <si>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</si>
  <si>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</si>
  <si>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</si>
  <si>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</si>
  <si>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</si>
  <si>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</si>
  <si>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</si>
  <si>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</si>
  <si>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</si>
  <si>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</si>
  <si>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</si>
  <si>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</si>
  <si>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</si>
  <si>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</si>
  <si>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</si>
  <si>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</si>
  <si>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</si>
  <si>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</si>
  <si>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</si>
  <si>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</si>
  <si>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</si>
  <si>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</si>
  <si>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</si>
  <si>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</si>
  <si>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</si>
  <si>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</si>
  <si>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</si>
  <si>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</si>
  <si>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</si>
  <si>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</si>
  <si>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</si>
  <si>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</si>
  <si>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</si>
  <si>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</si>
  <si>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</si>
  <si>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</si>
  <si>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</si>
  <si>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</si>
  <si>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</si>
  <si>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</si>
  <si>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</si>
  <si>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</si>
  <si>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</si>
  <si>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</si>
  <si>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</si>
  <si>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</si>
  <si>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</si>
  <si>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</si>
  <si>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</si>
  <si>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</si>
  <si>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</si>
  <si>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</si>
  <si>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</si>
  <si>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</si>
  <si>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</si>
  <si>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</si>
  <si>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</si>
  <si>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</si>
  <si>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</si>
  <si>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</si>
  <si>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</si>
  <si>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</si>
  <si>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</si>
  <si>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</si>
  <si>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</si>
  <si>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</si>
  <si>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</si>
  <si>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</si>
  <si>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</si>
  <si>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</si>
  <si>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</si>
  <si>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</si>
  <si>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</si>
  <si>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</si>
  <si>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</si>
  <si>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</si>
  <si>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</si>
  <si>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</si>
  <si>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</si>
  <si>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</si>
  <si>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</si>
  <si>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</si>
  <si>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</si>
  <si>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</si>
  <si>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</si>
  <si>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</si>
  <si>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</si>
  <si>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</si>
  <si>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</si>
  <si>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</si>
  <si>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</si>
  <si>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</si>
  <si>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</si>
  <si>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</si>
  <si>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</si>
  <si>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</si>
  <si>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</si>
  <si>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</si>
  <si>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</si>
  <si>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</si>
  <si>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</si>
  <si>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</si>
  <si>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</si>
  <si>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</si>
  <si>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</si>
  <si>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</si>
  <si>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</si>
  <si>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</si>
  <si>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</si>
  <si>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</si>
  <si>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</si>
  <si>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</si>
  <si>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</si>
  <si>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</si>
  <si>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</si>
  <si>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</si>
  <si>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</si>
  <si>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</si>
  <si>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</si>
  <si>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</si>
  <si>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</si>
  <si>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</si>
  <si>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</si>
  <si>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</si>
  <si>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</si>
  <si>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</si>
  <si>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</si>
  <si>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</si>
  <si>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</si>
  <si>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</si>
  <si>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</si>
  <si>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</si>
  <si>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</si>
  <si>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</si>
  <si>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</si>
  <si>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</si>
  <si>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</si>
  <si>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</si>
  <si>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</si>
  <si>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</si>
  <si>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</si>
  <si>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</si>
  <si>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</si>
  <si>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</si>
  <si>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</si>
  <si>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</si>
  <si>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</si>
  <si>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</si>
  <si>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</si>
  <si>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</si>
  <si>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</si>
  <si>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</si>
  <si>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</si>
  <si>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</si>
  <si>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</si>
  <si>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</si>
  <si>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</si>
  <si>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</si>
  <si>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</si>
  <si>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</si>
  <si>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</si>
  <si>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</si>
  <si>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</si>
  <si>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</si>
  <si>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</si>
  <si>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</si>
  <si>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</si>
  <si>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</si>
  <si>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</si>
  <si>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</si>
  <si>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</si>
  <si>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</si>
  <si>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</si>
  <si>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</si>
  <si>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</si>
  <si>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</si>
  <si>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</si>
  <si>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</si>
  <si>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</si>
  <si>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</si>
  <si>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</si>
  <si>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</si>
  <si>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</si>
  <si>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</si>
  <si>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</si>
  <si>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</si>
  <si>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</si>
  <si>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</si>
  <si>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</si>
  <si>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</si>
  <si>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</si>
  <si>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</si>
  <si>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</si>
  <si>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</si>
  <si>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</si>
  <si>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</si>
  <si>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</si>
  <si>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</si>
  <si>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</si>
  <si>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</si>
  <si>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</si>
  <si>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</si>
  <si>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</si>
  <si>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</si>
  <si>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</si>
  <si>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</si>
  <si>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</si>
  <si>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</si>
  <si>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</si>
  <si>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</si>
  <si>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</si>
  <si>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</si>
  <si>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</si>
  <si>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</si>
  <si>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</si>
  <si>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</si>
  <si>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</si>
  <si>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</si>
  <si>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</si>
  <si>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</si>
  <si>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</si>
  <si>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</si>
  <si>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</si>
  <si>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</si>
  <si>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</si>
  <si>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</si>
  <si>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</si>
  <si>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</si>
  <si>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</si>
  <si>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</si>
  <si>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</si>
  <si>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</si>
  <si>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</si>
  <si>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</si>
  <si>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</si>
  <si>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</si>
  <si>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</si>
  <si>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</si>
  <si>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</si>
  <si>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</si>
  <si>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</si>
  <si>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</si>
  <si>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</si>
  <si>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</si>
  <si>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</si>
  <si>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</si>
  <si>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</si>
  <si>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</si>
  <si>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</si>
  <si>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</si>
  <si>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</si>
  <si>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</si>
  <si>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</si>
  <si>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</si>
  <si>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</si>
  <si>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</si>
  <si>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</si>
  <si>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</si>
  <si>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</si>
  <si>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</si>
  <si>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</si>
  <si>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</si>
  <si>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</si>
  <si>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</si>
  <si>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</si>
  <si>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</si>
  <si>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</si>
  <si>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</si>
  <si>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</si>
  <si>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</si>
  <si>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</si>
  <si>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</si>
  <si>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</si>
  <si>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</si>
  <si>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</si>
  <si>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</si>
  <si>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</si>
  <si>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</si>
  <si>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</si>
  <si>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</si>
  <si>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</si>
  <si>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</si>
  <si>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</si>
  <si>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</si>
  <si>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</si>
  <si>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</si>
  <si>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</si>
  <si>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</si>
  <si>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</si>
  <si>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</si>
  <si>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</si>
  <si>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</si>
  <si>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</si>
  <si>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</si>
  <si>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</si>
  <si>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</si>
  <si>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</si>
  <si>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</si>
  <si>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</si>
  <si>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</si>
  <si>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</si>
  <si>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</si>
  <si>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</si>
  <si>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</si>
  <si>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</si>
  <si>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</si>
  <si>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</si>
  <si>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</si>
  <si>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</si>
  <si>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</si>
  <si>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</si>
  <si>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</si>
  <si>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</si>
  <si>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</si>
  <si>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</si>
  <si>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</si>
  <si>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</si>
  <si>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</si>
  <si>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</si>
  <si>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</si>
  <si>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</si>
  <si>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</si>
  <si>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</si>
  <si>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</si>
  <si>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</si>
  <si>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</si>
  <si>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</si>
  <si>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</si>
  <si>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</si>
  <si>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</si>
  <si>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</si>
  <si>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</si>
  <si>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</si>
  <si>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</si>
  <si>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</si>
  <si>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</si>
  <si>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</si>
  <si>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</si>
  <si>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</si>
  <si>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</si>
  <si>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</si>
  <si>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</si>
  <si>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</si>
  <si>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</si>
  <si>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</si>
  <si>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</si>
  <si>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</si>
  <si>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</si>
  <si>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</si>
  <si>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</si>
  <si>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</si>
  <si>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</si>
  <si>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</si>
  <si>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</si>
  <si>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</si>
  <si>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</si>
  <si>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</si>
  <si>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</si>
  <si>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</si>
  <si>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</si>
  <si>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</si>
  <si>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</si>
  <si>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</si>
  <si>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</si>
  <si>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</si>
  <si>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</si>
  <si>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</si>
  <si>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</si>
  <si>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</si>
  <si>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</si>
  <si>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</si>
  <si>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</si>
  <si>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</si>
  <si>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</si>
  <si>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</si>
  <si>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</si>
  <si>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</si>
  <si>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</si>
  <si>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</si>
  <si>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</si>
  <si>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</si>
  <si>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</si>
  <si>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</si>
  <si>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</si>
  <si>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</si>
  <si>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</si>
  <si>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</si>
  <si>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</si>
  <si>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</si>
  <si>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</si>
  <si>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</si>
  <si>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</si>
  <si>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</si>
  <si>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</si>
  <si>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</si>
  <si>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</si>
  <si>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</si>
  <si>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</si>
  <si>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</si>
  <si>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</si>
  <si>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</si>
  <si>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</si>
  <si>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</si>
  <si>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</si>
  <si>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</si>
  <si>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</si>
  <si>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</si>
  <si>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</si>
  <si>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</si>
  <si>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</si>
  <si>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</si>
  <si>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</si>
  <si>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</si>
  <si>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</si>
  <si>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</si>
  <si>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</si>
  <si>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</si>
  <si>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</si>
  <si>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</si>
  <si>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</si>
  <si>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</si>
  <si>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</si>
  <si>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</si>
  <si>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</si>
  <si>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</si>
  <si>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</si>
  <si>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</si>
  <si>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</si>
  <si>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</si>
  <si>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</si>
  <si>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</si>
  <si>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</si>
  <si>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</si>
  <si>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</si>
  <si>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</si>
  <si>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</si>
  <si>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</si>
  <si>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</si>
  <si>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</si>
  <si>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</si>
  <si>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</si>
  <si>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</si>
  <si>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</si>
  <si>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</si>
  <si>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</si>
  <si>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</si>
  <si>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</si>
  <si>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</si>
  <si>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</si>
  <si>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</si>
  <si>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</si>
  <si>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</si>
  <si>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</si>
  <si>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</si>
  <si>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</si>
  <si>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</si>
  <si>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</si>
  <si>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</si>
  <si>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</si>
  <si>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</si>
  <si>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</si>
  <si>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</si>
  <si>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</si>
  <si>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</si>
  <si>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</si>
  <si>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</si>
  <si>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</si>
  <si>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</si>
  <si>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</si>
  <si>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</si>
  <si>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</si>
  <si>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</si>
  <si>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</si>
  <si>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</si>
  <si>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</si>
  <si>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</si>
  <si>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</si>
  <si>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</si>
  <si>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</si>
  <si>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</si>
  <si>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</si>
  <si>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</si>
  <si>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</si>
  <si>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</si>
  <si>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</si>
  <si>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</si>
  <si>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</si>
  <si>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</si>
  <si>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</si>
  <si>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</si>
  <si>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</si>
  <si>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</si>
  <si>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</si>
  <si>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</si>
  <si>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</si>
  <si>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</si>
  <si>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</si>
  <si>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</si>
  <si>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</si>
  <si>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</si>
  <si>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</si>
  <si>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</si>
  <si>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</si>
  <si>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</si>
  <si>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</si>
  <si>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</si>
  <si>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</si>
  <si>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</si>
  <si>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</si>
  <si>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</si>
  <si>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</si>
  <si>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</si>
  <si>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</si>
  <si>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</si>
  <si>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</si>
  <si>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</si>
  <si>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</si>
  <si>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</si>
  <si>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</si>
  <si>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</si>
  <si>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</si>
  <si>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</si>
  <si>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</si>
  <si>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</si>
  <si>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</si>
  <si>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</si>
  <si>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</si>
  <si>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</si>
  <si>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</si>
  <si>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</si>
  <si>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</si>
  <si>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</si>
  <si>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</si>
  <si>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</si>
  <si>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</si>
  <si>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</si>
  <si>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</si>
  <si>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</si>
  <si>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</si>
  <si>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</si>
  <si>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</si>
  <si>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</si>
  <si>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</si>
  <si>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</si>
  <si>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</si>
  <si>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</si>
  <si>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</si>
  <si>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</si>
  <si>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</si>
  <si>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</si>
  <si>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</si>
  <si>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</si>
  <si>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</si>
  <si>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</si>
  <si>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</si>
  <si>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</si>
  <si>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</si>
  <si>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</si>
  <si>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</si>
  <si>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</si>
  <si>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</si>
  <si>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</si>
  <si>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</si>
  <si>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</si>
  <si>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</si>
  <si>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</si>
  <si>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</si>
  <si>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</si>
  <si>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</si>
  <si>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</si>
  <si>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</si>
  <si>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</si>
  <si>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</si>
  <si>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</si>
  <si>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</si>
  <si>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</si>
  <si>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</si>
  <si>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</si>
  <si>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</si>
  <si>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</si>
  <si>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</si>
  <si>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</si>
  <si>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</si>
  <si>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</si>
  <si>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</si>
  <si>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</si>
  <si>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</si>
  <si>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</si>
  <si>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</si>
  <si>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</si>
  <si>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</si>
  <si>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</si>
  <si>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</si>
  <si>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</si>
  <si>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</si>
  <si>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</si>
  <si>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</si>
  <si>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</si>
  <si>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</si>
  <si>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</si>
  <si>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</si>
  <si>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</si>
  <si>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</si>
  <si>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</si>
  <si>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</si>
  <si>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</si>
  <si>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</si>
  <si>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</si>
  <si>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</si>
  <si>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</si>
  <si>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</si>
  <si>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</si>
  <si>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</si>
  <si>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</si>
  <si>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</si>
  <si>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</si>
  <si>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</si>
  <si>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</si>
  <si>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</si>
  <si>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</si>
  <si>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</si>
  <si>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</si>
  <si>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</si>
  <si>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</si>
  <si>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</si>
  <si>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</si>
  <si>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</si>
  <si>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</si>
  <si>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</si>
  <si>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</si>
  <si>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</si>
  <si>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</si>
  <si>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</si>
  <si>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</si>
  <si>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</si>
  <si>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</si>
  <si>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</si>
  <si>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</si>
  <si>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</si>
  <si>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</si>
  <si>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</si>
  <si>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</si>
  <si>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</si>
  <si>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</si>
  <si>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</si>
  <si>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</si>
  <si>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</si>
  <si>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</si>
  <si>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</si>
  <si>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</si>
  <si>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</si>
  <si>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</si>
  <si>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</si>
  <si>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</si>
  <si>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</si>
  <si>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</si>
  <si>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</si>
  <si>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</si>
  <si>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</si>
  <si>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</si>
  <si>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</si>
  <si>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</si>
  <si>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</si>
  <si>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</si>
  <si>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</si>
  <si>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</si>
  <si>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</si>
  <si>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</si>
  <si>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</si>
  <si>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</si>
  <si>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</si>
  <si>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</si>
  <si>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</si>
  <si>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</si>
  <si>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</si>
  <si>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</si>
  <si>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</si>
  <si>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</si>
  <si>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</si>
  <si>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</si>
  <si>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</si>
  <si>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</si>
  <si>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</si>
  <si>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</si>
  <si>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</si>
  <si>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</si>
  <si>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</si>
  <si>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</si>
  <si>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</si>
  <si>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</si>
  <si>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</si>
  <si>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</si>
  <si>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</si>
  <si>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</si>
  <si>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</si>
  <si>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</si>
  <si>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</si>
  <si>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</si>
  <si>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</si>
  <si>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</si>
  <si>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</si>
  <si>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</si>
  <si>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</si>
  <si>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</si>
  <si>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</si>
  <si>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</si>
  <si>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</si>
  <si>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</si>
  <si>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</si>
  <si>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</si>
  <si>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</si>
  <si>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</si>
  <si>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</si>
  <si>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</si>
  <si>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</si>
  <si>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</si>
  <si>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</si>
  <si>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</si>
  <si>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</si>
  <si>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</si>
  <si>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</si>
  <si>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</si>
  <si>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</si>
  <si>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</si>
  <si>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</si>
  <si>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</si>
  <si>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</si>
  <si>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</si>
  <si>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</si>
  <si>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</si>
  <si>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</si>
  <si>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</si>
  <si>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</si>
  <si>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</si>
  <si>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</si>
  <si>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</si>
  <si>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</si>
  <si>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</si>
  <si>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</si>
  <si>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</si>
  <si>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</si>
  <si>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</si>
  <si>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</si>
  <si>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</si>
  <si>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</si>
  <si>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</si>
  <si>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</si>
  <si>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</si>
  <si>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</si>
  <si>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</si>
  <si>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</si>
  <si>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</si>
  <si>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</si>
  <si>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</si>
  <si>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</si>
  <si>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</si>
  <si>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</si>
  <si>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</si>
  <si>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</si>
  <si>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</si>
  <si>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</si>
  <si>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</si>
  <si>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</si>
  <si>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</si>
  <si>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</si>
  <si>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</si>
  <si>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</si>
  <si>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</si>
  <si>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</si>
  <si>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</si>
  <si>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</si>
  <si>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</si>
  <si>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</si>
  <si>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</si>
  <si>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</si>
  <si>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</si>
  <si>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</si>
  <si>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</si>
  <si>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</si>
  <si>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</si>
  <si>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</si>
  <si>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</si>
  <si>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</si>
  <si>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</si>
  <si>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</si>
  <si>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</si>
  <si>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</si>
  <si>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</si>
  <si>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</si>
  <si>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</si>
  <si>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</si>
  <si>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</si>
  <si>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</si>
  <si>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</si>
  <si>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</si>
  <si>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</si>
  <si>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</si>
  <si>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</si>
  <si>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</si>
  <si>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</si>
  <si>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</si>
  <si>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</si>
  <si>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</si>
  <si>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</si>
  <si>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</si>
  <si>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</si>
  <si>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</si>
  <si>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</si>
  <si>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</si>
  <si>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</si>
  <si>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</si>
  <si>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</si>
  <si>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</si>
  <si>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</si>
  <si>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</si>
  <si>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</si>
  <si>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</si>
  <si>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</si>
  <si>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</si>
  <si>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</si>
  <si>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</si>
  <si>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</si>
  <si>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</si>
  <si>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</si>
  <si>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</si>
  <si>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</si>
  <si>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</si>
  <si>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</si>
  <si>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</si>
  <si>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</si>
  <si>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</si>
  <si>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</si>
  <si>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</si>
  <si>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</si>
  <si>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</si>
  <si>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</si>
  <si>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</si>
  <si>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</si>
  <si>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</si>
  <si>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</si>
  <si>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</si>
  <si>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</si>
  <si>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</si>
  <si>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</si>
  <si>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</si>
  <si>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</si>
  <si>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</si>
  <si>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</si>
  <si>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</si>
  <si>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</si>
  <si>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</si>
  <si>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</si>
  <si>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</si>
  <si>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</si>
  <si>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</si>
  <si>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</si>
  <si>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</si>
  <si>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</si>
  <si>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</si>
  <si>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</si>
  <si>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</si>
  <si>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</si>
  <si>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</si>
  <si>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</si>
  <si>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</si>
  <si>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</si>
  <si>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</si>
  <si>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</si>
  <si>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</si>
  <si>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</si>
  <si>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</si>
  <si>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</si>
  <si>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</si>
  <si>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</si>
  <si>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</si>
  <si>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</si>
  <si>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</si>
  <si>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</si>
  <si>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</si>
  <si>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</si>
  <si>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</si>
  <si>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</si>
  <si>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</si>
  <si>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</si>
  <si>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</si>
  <si>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</si>
  <si>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</si>
  <si>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</si>
  <si>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</si>
  <si>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</si>
  <si>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</si>
  <si>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</si>
  <si>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</si>
  <si>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</si>
  <si>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</si>
  <si>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</si>
  <si>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</si>
  <si>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</si>
  <si>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</si>
  <si>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</si>
  <si>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</si>
  <si>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</si>
  <si>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</si>
  <si>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</si>
  <si>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</si>
  <si>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</si>
  <si>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</si>
  <si>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</si>
  <si>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</si>
  <si>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</si>
  <si>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</si>
  <si>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</si>
  <si>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</si>
  <si>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</si>
  <si>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</si>
  <si>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</si>
  <si>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</si>
  <si>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</si>
  <si>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</si>
  <si>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</si>
  <si>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</si>
  <si>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</si>
  <si>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</si>
  <si>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</si>
  <si>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</si>
  <si>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</si>
  <si>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</si>
  <si>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</si>
  <si>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</si>
  <si>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</si>
  <si>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</si>
  <si>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</si>
  <si>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</si>
  <si>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</si>
  <si>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</si>
  <si>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</si>
  <si>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</si>
  <si>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</si>
  <si>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</si>
  <si>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</si>
  <si>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</si>
  <si>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</si>
  <si>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</si>
  <si>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</si>
  <si>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</si>
  <si>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</si>
  <si>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</si>
  <si>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</si>
  <si>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</si>
  <si>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</si>
  <si>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</si>
  <si>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</si>
  <si>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</si>
  <si>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</si>
  <si>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</si>
  <si>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</si>
  <si>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</si>
  <si>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</si>
  <si>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</si>
  <si>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</si>
  <si>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</si>
  <si>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</si>
  <si>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</si>
  <si>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</si>
  <si>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</si>
  <si>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</si>
  <si>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</si>
  <si>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</si>
  <si>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</si>
  <si>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</si>
  <si>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</si>
  <si>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</si>
  <si>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</si>
  <si>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</si>
  <si>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</si>
  <si>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</si>
  <si>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</si>
  <si>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</si>
  <si>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</si>
  <si>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</si>
  <si>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</si>
  <si>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</si>
  <si>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</si>
  <si>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</si>
  <si>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</si>
  <si>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</si>
  <si>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</si>
  <si>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</si>
  <si>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</si>
  <si>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</si>
  <si>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</si>
  <si>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</si>
  <si>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</si>
  <si>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</si>
  <si>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</si>
  <si>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</si>
  <si>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</si>
  <si>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</si>
  <si>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</si>
  <si>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</si>
  <si>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</si>
  <si>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</si>
  <si>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</si>
  <si>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</si>
  <si>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</si>
  <si>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</si>
  <si>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</si>
  <si>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</si>
  <si>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</si>
  <si>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</si>
  <si>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</si>
  <si>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</si>
  <si>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</si>
  <si>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</si>
  <si>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</si>
  <si>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</si>
  <si>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</si>
  <si>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</si>
  <si>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</si>
  <si>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</si>
  <si>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</si>
  <si>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</si>
  <si>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</si>
  <si>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</si>
  <si>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</si>
  <si>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</si>
  <si>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</si>
  <si>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</si>
  <si>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</si>
  <si>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</si>
  <si>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</si>
  <si>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</si>
  <si>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</si>
  <si>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</si>
  <si>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</si>
  <si>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</si>
  <si>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</si>
  <si>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</si>
  <si>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</si>
  <si>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</si>
  <si>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</si>
  <si>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</si>
  <si>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</si>
  <si>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</si>
  <si>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</si>
  <si>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</si>
  <si>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</si>
  <si>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</si>
  <si>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</si>
  <si>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</si>
  <si>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</si>
  <si>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</si>
  <si>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</si>
  <si>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</si>
  <si>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</si>
  <si>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</si>
  <si>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</si>
  <si>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</si>
  <si>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</si>
  <si>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</si>
  <si>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</si>
  <si>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</si>
  <si>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</si>
  <si>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</si>
  <si>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</si>
  <si>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</si>
  <si>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</si>
  <si>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</si>
  <si>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</si>
  <si>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</si>
  <si>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</si>
  <si>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</si>
  <si>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</si>
  <si>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</si>
  <si>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</si>
  <si>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</si>
  <si>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</si>
  <si>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</si>
  <si>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</si>
  <si>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</si>
  <si>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</si>
  <si>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</si>
  <si>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</si>
  <si>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</si>
  <si>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</si>
  <si>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</si>
  <si>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</si>
  <si>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</si>
  <si>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</si>
  <si>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</si>
  <si>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</si>
  <si>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</si>
  <si>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</si>
  <si>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</si>
  <si>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</si>
  <si>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</si>
  <si>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</si>
  <si>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</si>
  <si>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</si>
  <si>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</si>
  <si>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</si>
  <si>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</si>
  <si>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</si>
  <si>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</si>
  <si>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</si>
  <si>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</si>
  <si>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</si>
  <si>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</si>
  <si>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</si>
  <si>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</si>
  <si>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</si>
  <si>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</si>
  <si>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</si>
  <si>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</si>
  <si>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</si>
  <si>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</si>
  <si>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</si>
  <si>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</si>
  <si>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</si>
  <si>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</si>
  <si>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</si>
  <si>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</si>
  <si>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</si>
  <si>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</si>
  <si>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</si>
  <si>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</si>
  <si>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</si>
  <si>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</si>
  <si>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</si>
  <si>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</si>
  <si>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</si>
  <si>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</si>
  <si>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</si>
  <si>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</si>
  <si>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</si>
  <si>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</si>
  <si>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</si>
  <si>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</si>
  <si>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</si>
  <si>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</si>
  <si>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</si>
  <si>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</si>
  <si>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</si>
  <si>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</si>
  <si>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</si>
  <si>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</si>
  <si>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</si>
  <si>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</si>
  <si>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</si>
  <si>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</si>
  <si>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</si>
  <si>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</si>
  <si>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</si>
  <si>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</si>
  <si>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</si>
  <si>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</si>
  <si>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</si>
  <si>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</si>
  <si>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</si>
  <si>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</si>
  <si>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</si>
  <si>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</si>
  <si>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</si>
  <si>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</si>
  <si>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</si>
  <si>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</si>
  <si>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</si>
  <si>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</si>
  <si>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</si>
  <si>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</si>
  <si>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</si>
  <si>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</si>
  <si>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</si>
  <si>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</si>
  <si>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</si>
  <si>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</si>
  <si>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</si>
  <si>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</si>
  <si>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</si>
  <si>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</si>
  <si>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</si>
  <si>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</si>
  <si>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</si>
  <si>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</si>
  <si>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</si>
  <si>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</si>
  <si>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</si>
  <si>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</si>
  <si>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</si>
  <si>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</si>
  <si>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</si>
  <si>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</si>
  <si>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</si>
  <si>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</si>
  <si>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</si>
  <si>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</si>
  <si>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</si>
  <si>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</si>
  <si>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</si>
  <si>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</si>
  <si>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</si>
  <si>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</si>
  <si>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</si>
  <si>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</si>
  <si>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</si>
  <si>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</si>
  <si>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</si>
  <si>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</si>
  <si>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</si>
  <si>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</si>
  <si>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</si>
  <si>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</si>
  <si>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</si>
  <si>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</si>
  <si>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</si>
  <si>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</si>
  <si>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</si>
  <si>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</si>
  <si>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</si>
  <si>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</si>
  <si>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</si>
  <si>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</si>
  <si>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</si>
  <si>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</si>
  <si>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</si>
  <si>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</si>
  <si>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</si>
  <si>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</si>
  <si>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</si>
  <si>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</si>
  <si>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</si>
  <si>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</si>
  <si>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</si>
  <si>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</si>
  <si>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</si>
  <si>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</si>
  <si>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</si>
  <si>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</si>
  <si>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</si>
  <si>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</si>
  <si>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</si>
  <si>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</si>
  <si>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</si>
  <si>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</si>
  <si>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</si>
  <si>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</si>
  <si>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</si>
  <si>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</si>
  <si>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</si>
  <si>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</si>
  <si>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</si>
  <si>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</si>
  <si>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</si>
  <si>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</si>
  <si>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</si>
  <si>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</si>
  <si>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</si>
  <si>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</si>
  <si>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</si>
  <si>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</si>
  <si>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</si>
  <si>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</si>
  <si>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</si>
  <si>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</si>
  <si>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</si>
  <si>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</si>
  <si>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</si>
  <si>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</si>
  <si>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</si>
  <si>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</si>
  <si>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</si>
  <si>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</si>
  <si>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</si>
  <si>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</si>
  <si>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</si>
  <si>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</si>
  <si>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</si>
  <si>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</si>
  <si>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</si>
  <si>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</si>
  <si>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</si>
  <si>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</si>
  <si>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</si>
  <si>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</si>
  <si>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</si>
  <si>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</si>
  <si>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</si>
  <si>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</si>
  <si>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</si>
  <si>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</si>
  <si>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</si>
  <si>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</si>
  <si>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</si>
  <si>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</si>
  <si>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</si>
  <si>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</si>
  <si>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</si>
  <si>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</si>
  <si>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</si>
  <si>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</si>
  <si>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</si>
  <si>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</si>
  <si>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</si>
  <si>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</si>
  <si>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</si>
  <si>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</si>
  <si>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</si>
  <si>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</si>
  <si>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</si>
  <si>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</si>
  <si>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</si>
  <si>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</si>
  <si>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</si>
  <si>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</si>
  <si>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</si>
  <si>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</si>
  <si>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</si>
  <si>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</si>
  <si>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</si>
  <si>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</si>
  <si>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</si>
  <si>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</si>
  <si>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</si>
  <si>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</si>
  <si>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</si>
  <si>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</si>
  <si>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</si>
  <si>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</si>
  <si>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</si>
  <si>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</si>
  <si>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</si>
  <si>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</si>
  <si>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</si>
  <si>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</si>
  <si>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</si>
  <si>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</si>
  <si>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</si>
  <si>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</si>
  <si>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</si>
  <si>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</si>
  <si>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</si>
  <si>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</si>
  <si>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</si>
  <si>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</si>
  <si>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</si>
  <si>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</si>
  <si>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</si>
  <si>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</si>
  <si>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</si>
  <si>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</si>
  <si>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</si>
  <si>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</si>
  <si>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</si>
  <si>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</si>
  <si>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</si>
  <si>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</si>
  <si>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</si>
  <si>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</si>
  <si>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</si>
  <si>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</si>
  <si>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</si>
  <si>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</si>
  <si>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</si>
  <si>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</si>
  <si>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</si>
  <si>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</si>
  <si>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</si>
  <si>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</si>
  <si>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</si>
  <si>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</si>
  <si>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</si>
  <si>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</si>
  <si>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</si>
  <si>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</si>
  <si>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</si>
  <si>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</si>
  <si>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</si>
  <si>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</si>
  <si>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</si>
  <si>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</si>
  <si>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</si>
  <si>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</si>
  <si>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</si>
  <si>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</si>
  <si>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</si>
  <si>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</si>
  <si>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</si>
  <si>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</si>
  <si>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</si>
  <si>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</si>
  <si>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</si>
  <si>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</si>
  <si>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</si>
  <si>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</si>
  <si>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</si>
  <si>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</si>
  <si>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</si>
  <si>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</si>
  <si>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</si>
  <si>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</si>
  <si>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</si>
  <si>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</si>
  <si>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</si>
  <si>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</si>
  <si>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</si>
  <si>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</si>
  <si>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</si>
  <si>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</si>
  <si>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</si>
  <si>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</si>
  <si>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</si>
  <si>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</si>
  <si>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</si>
  <si>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</si>
  <si>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</si>
  <si>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</si>
  <si>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</si>
  <si>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</si>
  <si>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</si>
  <si>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</si>
  <si>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</si>
  <si>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</si>
  <si>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</si>
  <si>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</si>
  <si>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</si>
  <si>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</si>
  <si>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</si>
  <si>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</si>
  <si>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</si>
  <si>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</si>
  <si>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</si>
  <si>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</si>
  <si>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</si>
  <si>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</si>
  <si>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</si>
  <si>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</si>
  <si>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</si>
  <si>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</si>
  <si>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</si>
  <si>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</si>
  <si>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</si>
  <si>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</si>
  <si>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</si>
  <si>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</si>
  <si>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</si>
  <si>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</si>
  <si>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</si>
  <si>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</si>
  <si>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</si>
  <si>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</si>
  <si>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</si>
  <si>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</si>
  <si>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</si>
  <si>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</si>
  <si>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</si>
  <si>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</si>
  <si>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</si>
  <si>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</si>
  <si>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</si>
  <si>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</si>
  <si>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</si>
  <si>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</si>
  <si>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</si>
  <si>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</si>
  <si>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</si>
  <si>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</si>
  <si>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</si>
  <si>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</si>
  <si>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</si>
  <si>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</si>
  <si>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</si>
  <si>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</si>
  <si>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</si>
  <si>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</si>
  <si>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</si>
  <si>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</si>
  <si>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</si>
  <si>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</si>
  <si>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</si>
  <si>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</si>
  <si>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</si>
  <si>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</si>
  <si>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</si>
  <si>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</si>
  <si>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</si>
  <si>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</si>
  <si>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</si>
  <si>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</si>
  <si>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</si>
  <si>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</si>
  <si>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</si>
  <si>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</si>
  <si>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</si>
  <si>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</si>
  <si>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</si>
  <si>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</si>
  <si>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</si>
  <si>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</si>
  <si>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</si>
  <si>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</si>
  <si>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</si>
  <si>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</si>
  <si>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</si>
  <si>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</si>
  <si>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</si>
  <si>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</si>
  <si>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</si>
  <si>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</si>
  <si>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</si>
  <si>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</si>
  <si>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</si>
  <si>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</si>
  <si>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</si>
  <si>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</si>
  <si>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</si>
  <si>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</si>
  <si>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</si>
  <si>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</si>
  <si>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</si>
  <si>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</si>
  <si>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</si>
  <si>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</si>
  <si>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</si>
  <si>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</si>
  <si>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</si>
  <si>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</si>
  <si>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</si>
  <si>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</si>
  <si>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</si>
  <si>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</si>
  <si>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</si>
  <si>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</si>
  <si>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</si>
  <si>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</si>
  <si>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</si>
  <si>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</si>
  <si>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</si>
  <si>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</si>
  <si>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</si>
  <si>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</si>
  <si>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</si>
  <si>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</si>
  <si>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</si>
  <si>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</si>
  <si>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</si>
  <si>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</si>
  <si>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</si>
  <si>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</si>
  <si>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</si>
  <si>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</si>
  <si>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</si>
  <si>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</si>
  <si>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</si>
  <si>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</si>
  <si>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</si>
  <si>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</si>
  <si>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</si>
  <si>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</si>
  <si>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</si>
  <si>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</si>
  <si>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</si>
  <si>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</si>
  <si>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</si>
  <si>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</si>
  <si>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</si>
  <si>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</si>
  <si>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</si>
  <si>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</si>
  <si>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</si>
  <si>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</si>
  <si>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</si>
  <si>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</si>
  <si>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</si>
  <si>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</si>
  <si>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</si>
  <si>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</si>
  <si>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</si>
  <si>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</si>
  <si>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</si>
  <si>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</si>
  <si>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</si>
  <si>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</si>
  <si>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</si>
  <si>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</si>
  <si>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</si>
  <si>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</si>
  <si>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</si>
  <si>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</si>
  <si>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</si>
  <si>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</si>
  <si>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</si>
  <si>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</si>
  <si>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</si>
  <si>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</si>
  <si>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</si>
  <si>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</si>
  <si>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</si>
  <si>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</si>
  <si>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</si>
  <si>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</si>
  <si>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</si>
  <si>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</si>
  <si>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</si>
  <si>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</si>
  <si>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</si>
  <si>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</si>
  <si>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</si>
  <si>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</si>
  <si>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</si>
  <si>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</si>
  <si>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</si>
  <si>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</si>
  <si>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</si>
  <si>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</si>
  <si>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</si>
  <si>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</si>
  <si>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</si>
  <si>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</si>
  <si>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</si>
  <si>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</si>
  <si>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</si>
  <si>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</si>
  <si>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</si>
  <si>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</si>
  <si>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</si>
  <si>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</si>
  <si>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</si>
  <si>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</si>
  <si>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</si>
  <si>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</si>
  <si>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</si>
  <si>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</si>
  <si>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</si>
  <si>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</si>
  <si>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</si>
  <si>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</si>
  <si>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</si>
  <si>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</si>
  <si>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</si>
  <si>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</si>
  <si>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</si>
  <si>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</si>
  <si>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</si>
  <si>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</si>
  <si>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</si>
  <si>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</si>
  <si>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</si>
  <si>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</si>
  <si>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</si>
  <si>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</si>
  <si>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</si>
  <si>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</si>
  <si>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</si>
  <si>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</si>
  <si>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</si>
  <si>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</si>
  <si>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</si>
  <si>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</si>
  <si>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</si>
  <si>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</si>
  <si>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</si>
  <si>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</si>
  <si>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</si>
  <si>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</si>
  <si>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</si>
  <si>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</si>
  <si>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</si>
  <si>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</si>
  <si>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</si>
  <si>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</si>
  <si>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</si>
  <si>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</si>
  <si>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</si>
  <si>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</si>
  <si>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</si>
  <si>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</si>
  <si>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</si>
  <si>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</si>
  <si>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</si>
  <si>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</si>
  <si>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</si>
  <si>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</si>
  <si>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</si>
  <si>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</si>
  <si>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</si>
  <si>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</si>
  <si>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</si>
  <si>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</si>
  <si>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</si>
  <si>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</si>
  <si>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</si>
  <si>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</si>
  <si>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</si>
  <si>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</si>
  <si>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</si>
  <si>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</si>
  <si>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</si>
  <si>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</si>
  <si>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</si>
  <si>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</si>
  <si>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</si>
  <si>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</si>
  <si>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</si>
  <si>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</si>
  <si>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</si>
  <si>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</si>
  <si>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</si>
  <si>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</si>
  <si>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</si>
  <si>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</si>
  <si>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</si>
  <si>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</si>
  <si>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</si>
  <si>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</si>
  <si>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</si>
  <si>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</si>
  <si>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</si>
  <si>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</si>
  <si>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</si>
  <si>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</si>
  <si>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</si>
  <si>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</si>
  <si>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</si>
  <si>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</si>
  <si>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</si>
  <si>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</si>
  <si>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</si>
  <si>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</si>
  <si>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</si>
  <si>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</si>
  <si>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</si>
  <si>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</si>
  <si>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</si>
  <si>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</si>
  <si>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</si>
  <si>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</si>
  <si>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</si>
  <si>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</si>
  <si>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</si>
  <si>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</si>
  <si>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</si>
  <si>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</si>
  <si>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</si>
  <si>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</si>
  <si>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</si>
  <si>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</si>
  <si>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</si>
  <si>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</si>
  <si>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</si>
  <si>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</si>
  <si>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</si>
  <si>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</si>
  <si>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</si>
  <si>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</si>
  <si>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</si>
  <si>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</si>
  <si>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</si>
  <si>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</si>
  <si>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</si>
  <si>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</si>
  <si>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</si>
  <si>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</si>
  <si>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</si>
  <si>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</si>
  <si>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</si>
  <si>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</si>
  <si>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</si>
  <si>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</si>
  <si>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</si>
  <si>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</si>
  <si>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</si>
  <si>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</si>
  <si>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</si>
  <si>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</si>
  <si>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</si>
  <si>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</si>
  <si>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</si>
  <si>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</si>
  <si>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</si>
  <si>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</si>
  <si>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</si>
  <si>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</si>
  <si>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</si>
  <si>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</si>
  <si>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</si>
  <si>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</si>
  <si>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</si>
  <si>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</si>
  <si>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</si>
  <si>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</si>
  <si>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</si>
  <si>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</si>
  <si>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</si>
  <si>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</si>
  <si>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</si>
  <si>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</si>
  <si>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</si>
  <si>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</si>
  <si>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</si>
  <si>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</si>
  <si>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</si>
  <si>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</si>
  <si>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</si>
  <si>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</si>
  <si>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</si>
  <si>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</si>
  <si>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</si>
  <si>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</si>
  <si>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</si>
  <si>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</si>
  <si>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</si>
  <si>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</si>
  <si>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</si>
  <si>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</si>
  <si>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</si>
  <si>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</si>
  <si>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</si>
  <si>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</si>
  <si>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</si>
  <si>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</si>
  <si>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</si>
  <si>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</si>
  <si>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</si>
  <si>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</si>
  <si>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</si>
  <si>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</si>
  <si>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</si>
  <si>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</si>
  <si>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</si>
  <si>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</si>
  <si>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</si>
  <si>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</si>
  <si>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</si>
  <si>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</si>
  <si>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</si>
  <si>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</si>
  <si>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</si>
  <si>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</si>
  <si>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</si>
  <si>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</si>
  <si>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</si>
  <si>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</si>
  <si>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</si>
  <si>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</si>
  <si>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</si>
  <si>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</si>
  <si>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</si>
  <si>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</si>
  <si>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</si>
  <si>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</si>
  <si>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</si>
  <si>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</si>
  <si>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</si>
  <si>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</si>
  <si>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</si>
  <si>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</si>
  <si>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</si>
  <si>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</si>
  <si>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</si>
  <si>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</si>
  <si>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</si>
  <si>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</si>
  <si>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</si>
  <si>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</si>
  <si>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</si>
  <si>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</si>
  <si>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</si>
  <si>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</si>
  <si>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</si>
  <si>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</si>
  <si>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</si>
  <si>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</si>
  <si>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</si>
  <si>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</si>
  <si>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</si>
  <si>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</si>
  <si>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</si>
  <si>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</si>
  <si>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</si>
  <si>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</si>
  <si>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</si>
  <si>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</si>
  <si>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</si>
  <si>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</si>
  <si>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</si>
  <si>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</si>
  <si>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</si>
  <si>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</si>
  <si>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</si>
  <si>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</si>
  <si>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</si>
  <si>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</si>
  <si>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</si>
  <si>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</si>
  <si>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</si>
  <si>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</si>
  <si>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</si>
  <si>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</si>
  <si>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</si>
  <si>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</si>
  <si>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</si>
  <si>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</si>
  <si>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</si>
  <si>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</si>
  <si>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</si>
  <si>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</si>
  <si>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</si>
  <si>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</si>
  <si>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</si>
  <si>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</si>
  <si>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</si>
  <si>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</si>
  <si>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</si>
  <si>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</si>
  <si>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</si>
  <si>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</si>
  <si>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</si>
  <si>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</si>
  <si>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</si>
  <si>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</si>
  <si>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</si>
  <si>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</si>
  <si>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</si>
  <si>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</si>
  <si>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</si>
  <si>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</si>
  <si>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</si>
  <si>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</si>
  <si>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</si>
  <si>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</si>
  <si>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</si>
  <si>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</si>
  <si>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</si>
  <si>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</si>
  <si>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</si>
  <si>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</si>
  <si>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</si>
  <si>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</si>
  <si>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</si>
  <si>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</si>
  <si>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</si>
  <si>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</si>
  <si>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</si>
  <si>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</si>
  <si>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</si>
  <si>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</si>
  <si>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</si>
  <si>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</si>
  <si>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</si>
  <si>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</si>
  <si>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</si>
  <si>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</si>
  <si>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</si>
  <si>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</si>
  <si>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</si>
  <si>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</si>
  <si>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</si>
  <si>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</si>
  <si>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</si>
  <si>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</si>
  <si>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</si>
  <si>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</si>
  <si>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</si>
  <si>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</si>
  <si>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</si>
  <si>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</si>
  <si>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</si>
  <si>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</si>
  <si>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</si>
  <si>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</si>
  <si>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</si>
  <si>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</si>
  <si>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</si>
  <si>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</si>
  <si>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</si>
  <si>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</si>
  <si>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</si>
  <si>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</si>
  <si>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</si>
  <si>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</si>
  <si>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</si>
  <si>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</si>
  <si>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</si>
  <si>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</si>
  <si>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</si>
  <si>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</si>
  <si>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</si>
  <si>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</si>
  <si>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</si>
  <si>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</si>
  <si>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</si>
  <si>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</si>
  <si>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</si>
  <si>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</si>
  <si>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</si>
  <si>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</si>
  <si>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</si>
  <si>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</si>
  <si>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</si>
  <si>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</si>
  <si>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</si>
  <si>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</si>
  <si>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</si>
  <si>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</si>
  <si>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</si>
  <si>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</si>
  <si>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</si>
  <si>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</si>
  <si>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</si>
  <si>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</si>
  <si>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</si>
  <si>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</si>
  <si>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</si>
  <si>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</si>
  <si>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</si>
  <si>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</si>
  <si>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</si>
  <si>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</si>
  <si>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</si>
  <si>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</si>
  <si>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</si>
  <si>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</si>
  <si>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</si>
  <si>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</si>
  <si>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</si>
  <si>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</si>
  <si>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</si>
  <si>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</si>
  <si>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</si>
  <si>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</si>
  <si>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</si>
  <si>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</si>
  <si>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</si>
  <si>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</si>
  <si>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</si>
  <si>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</si>
  <si>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</si>
  <si>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</si>
  <si>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</si>
  <si>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</si>
  <si>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</si>
  <si>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</si>
  <si>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</si>
  <si>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</si>
  <si>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</si>
  <si>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</si>
  <si>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</si>
  <si>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</si>
  <si>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</si>
  <si>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</si>
  <si>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</si>
  <si>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</si>
  <si>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</si>
  <si>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</si>
  <si>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</si>
  <si>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</si>
  <si>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</si>
  <si>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</si>
  <si>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</si>
  <si>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</si>
  <si>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</si>
  <si>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</si>
  <si>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</si>
  <si>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</si>
  <si>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</si>
  <si>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</si>
  <si>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</si>
  <si>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</si>
  <si>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</si>
  <si>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</si>
  <si>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</si>
  <si>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</si>
  <si>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</si>
  <si>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</si>
  <si>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</si>
  <si>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</si>
  <si>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</si>
  <si>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</si>
  <si>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</si>
  <si>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</si>
  <si>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</si>
  <si>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</si>
  <si>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</si>
  <si>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</si>
  <si>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</si>
  <si>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</si>
  <si>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</si>
  <si>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</si>
  <si>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</si>
  <si>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</si>
  <si>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</si>
  <si>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</si>
  <si>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</si>
  <si>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</si>
  <si>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</si>
  <si>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</si>
  <si>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</si>
  <si>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</si>
  <si>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</si>
  <si>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</si>
  <si>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</si>
  <si>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</si>
  <si>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</si>
  <si>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</si>
  <si>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</si>
  <si>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</si>
  <si>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</si>
  <si>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</si>
  <si>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</si>
  <si>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</si>
  <si>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</si>
  <si>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</si>
  <si>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</si>
  <si>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</si>
  <si>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</si>
  <si>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</si>
  <si>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</si>
  <si>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</si>
  <si>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</si>
  <si>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</si>
  <si>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</si>
  <si>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</si>
  <si>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</si>
  <si>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</si>
  <si>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</si>
  <si>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</si>
  <si>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</si>
  <si>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</si>
  <si>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</si>
  <si>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</si>
  <si>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</si>
  <si>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</si>
  <si>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</si>
  <si>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</si>
  <si>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</si>
  <si>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</si>
  <si>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</si>
  <si>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</si>
  <si>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</si>
  <si>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</si>
  <si>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</si>
  <si>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</si>
  <si>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</si>
  <si>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</si>
  <si>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</si>
  <si>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</si>
  <si>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</si>
  <si>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</si>
  <si>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</si>
  <si>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</si>
  <si>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</si>
  <si>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</si>
  <si>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</si>
  <si>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</si>
  <si>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</si>
  <si>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</si>
  <si>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</si>
  <si>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</si>
  <si>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</si>
  <si>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</si>
  <si>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</si>
  <si>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</si>
  <si>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</si>
  <si>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</si>
  <si>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</si>
  <si>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</si>
  <si>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</si>
  <si>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</si>
  <si>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</si>
  <si>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</si>
  <si>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</si>
  <si>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</si>
  <si>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</si>
  <si>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</si>
  <si>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</si>
  <si>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</si>
  <si>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</si>
  <si>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</si>
  <si>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</si>
  <si>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</si>
  <si>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</si>
  <si>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</si>
  <si>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</si>
  <si>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</si>
  <si>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</si>
  <si>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</si>
  <si>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</si>
  <si>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</si>
  <si>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</si>
  <si>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</si>
  <si>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</si>
  <si>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</si>
  <si>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</si>
  <si>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</si>
  <si>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</si>
  <si>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</si>
  <si>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</si>
  <si>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</si>
  <si>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</si>
  <si>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</si>
  <si>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</si>
  <si>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</si>
  <si>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</si>
  <si>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</si>
  <si>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</si>
  <si>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</si>
  <si>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</si>
  <si>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</si>
  <si>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</si>
  <si>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</si>
  <si>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</si>
  <si>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</si>
  <si>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</si>
  <si>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</si>
  <si>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</si>
  <si>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</si>
  <si>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</si>
  <si>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</si>
  <si>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</si>
  <si>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</si>
  <si>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</si>
  <si>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</si>
  <si>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</si>
  <si>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</si>
  <si>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</si>
  <si>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</si>
  <si>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</si>
  <si>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</si>
  <si>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</si>
  <si>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</si>
  <si>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</si>
  <si>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</si>
  <si>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</si>
  <si>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</si>
  <si>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</si>
  <si>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</si>
  <si>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</si>
  <si>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</si>
  <si>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</si>
  <si>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</si>
  <si>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</si>
  <si>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</si>
  <si>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</si>
  <si>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</si>
  <si>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</si>
  <si>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</si>
  <si>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</si>
  <si>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</si>
  <si>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</si>
  <si>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</si>
  <si>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</si>
  <si>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</si>
  <si>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</si>
  <si>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</si>
  <si>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</si>
  <si>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</si>
  <si>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</si>
  <si>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</si>
  <si>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</si>
  <si>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</si>
  <si>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</si>
  <si>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</si>
  <si>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</si>
  <si>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</si>
  <si>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</si>
  <si>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</si>
  <si>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</si>
  <si>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</si>
  <si>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</si>
  <si>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</si>
  <si>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</si>
  <si>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</si>
  <si>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</si>
  <si>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</si>
  <si>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</si>
  <si>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</si>
  <si>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</si>
  <si>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</si>
  <si>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</si>
  <si>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</si>
  <si>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</si>
  <si>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</si>
  <si>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</si>
  <si>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</si>
  <si>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</si>
  <si>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</si>
  <si>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</si>
  <si>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</si>
  <si>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</si>
  <si>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</si>
  <si>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</si>
  <si>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</si>
  <si>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</si>
  <si>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</si>
  <si>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</si>
  <si>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</si>
  <si>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</si>
  <si>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</si>
  <si>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</si>
  <si>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</si>
  <si>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</si>
  <si>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</si>
  <si>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</si>
  <si>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</si>
  <si>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</si>
  <si>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</si>
  <si>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</si>
  <si>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</si>
  <si>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</si>
  <si>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</si>
  <si>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</si>
  <si>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</si>
  <si>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</si>
  <si>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</si>
  <si>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</si>
  <si>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</si>
  <si>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</si>
  <si>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</si>
  <si>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</si>
  <si>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</si>
  <si>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</si>
  <si>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</si>
  <si>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</si>
  <si>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</si>
  <si>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</si>
  <si>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</si>
  <si>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</si>
  <si>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</si>
  <si>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</si>
  <si>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</si>
  <si>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</si>
  <si>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</si>
  <si>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</si>
  <si>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</si>
  <si>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</si>
  <si>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</si>
  <si>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</si>
  <si>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</si>
  <si>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</si>
  <si>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</si>
  <si>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</si>
  <si>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</si>
  <si>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</si>
  <si>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</si>
  <si>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</si>
  <si>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</si>
  <si>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</si>
  <si>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</si>
  <si>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</si>
  <si>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</si>
  <si>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</si>
  <si>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</si>
  <si>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</si>
  <si>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</si>
  <si>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</si>
  <si>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</si>
  <si>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</si>
  <si>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</si>
  <si>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</si>
  <si>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</si>
  <si>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</si>
  <si>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</si>
  <si>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</si>
  <si>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</si>
  <si>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</si>
  <si>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</si>
  <si>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</si>
  <si>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</si>
  <si>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</si>
  <si>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</si>
  <si>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</si>
  <si>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</si>
  <si>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</si>
  <si>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</si>
  <si>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</si>
  <si>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</si>
  <si>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</si>
  <si>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</si>
  <si>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</si>
  <si>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</si>
  <si>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</si>
  <si>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</si>
  <si>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</si>
  <si>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</si>
  <si>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</si>
  <si>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</si>
  <si>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</si>
  <si>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</si>
  <si>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</si>
  <si>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</si>
  <si>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</si>
  <si>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</si>
  <si>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</si>
  <si>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</si>
  <si>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</si>
  <si>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</si>
  <si>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</si>
  <si>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</si>
  <si>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</si>
  <si>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</si>
  <si>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</si>
  <si>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</si>
  <si>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</si>
  <si>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</si>
  <si>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</si>
  <si>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</si>
  <si>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</si>
  <si>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</si>
  <si>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</si>
  <si>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</si>
  <si>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</si>
  <si>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</si>
  <si>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</si>
  <si>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</si>
  <si>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</si>
  <si>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</si>
  <si>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</si>
  <si>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</si>
  <si>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</si>
  <si>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</si>
  <si>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</si>
  <si>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</si>
  <si>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</si>
  <si>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</si>
  <si>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</si>
  <si>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</si>
  <si>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</si>
  <si>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</si>
  <si>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</si>
  <si>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</si>
  <si>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</si>
  <si>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</si>
  <si>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</si>
  <si>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</si>
  <si>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</si>
  <si>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</si>
  <si>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</si>
  <si>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</si>
  <si>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</si>
  <si>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</si>
  <si>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</si>
  <si>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</si>
  <si>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</si>
  <si>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</si>
  <si>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</si>
  <si>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</si>
  <si>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</si>
  <si>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</si>
  <si>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</si>
  <si>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</si>
  <si>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</si>
  <si>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</si>
  <si>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</si>
  <si>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</si>
  <si>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</si>
  <si>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</si>
  <si>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</si>
  <si>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</si>
  <si>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</si>
  <si>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</si>
  <si>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</si>
  <si>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</si>
  <si>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</si>
  <si>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</si>
  <si>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</si>
  <si>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</si>
  <si>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</si>
  <si>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</si>
  <si>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</si>
  <si>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</si>
  <si>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</si>
  <si>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</si>
  <si>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</si>
  <si>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</si>
  <si>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</si>
  <si>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</si>
  <si>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</si>
  <si>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</si>
  <si>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</si>
  <si>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</si>
  <si>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</si>
  <si>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</si>
  <si>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</si>
  <si>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</si>
  <si>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</si>
  <si>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</si>
  <si>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</si>
  <si>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</si>
  <si>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</si>
  <si>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</si>
  <si>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</si>
  <si>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</si>
  <si>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</si>
  <si>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</si>
  <si>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</si>
  <si>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</si>
  <si>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</si>
  <si>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</si>
  <si>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</si>
  <si>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</si>
  <si>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</si>
  <si>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</si>
  <si>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</si>
  <si>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</si>
  <si>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</si>
  <si>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</si>
  <si>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</si>
  <si>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</si>
  <si>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</si>
  <si>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</si>
  <si>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</si>
  <si>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</si>
  <si>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</si>
  <si>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</si>
  <si>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</si>
  <si>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</si>
  <si>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</si>
  <si>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</si>
  <si>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</si>
  <si>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</si>
  <si>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</si>
  <si>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</si>
  <si>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</si>
  <si>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</si>
  <si>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</si>
  <si>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</si>
  <si>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</si>
  <si>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</si>
  <si>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</si>
  <si>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</si>
  <si>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</si>
  <si>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</si>
  <si>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</si>
  <si>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</si>
  <si>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</si>
  <si>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</si>
  <si>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</si>
  <si>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</si>
  <si>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</si>
  <si>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</si>
  <si>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</si>
  <si>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</si>
  <si>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</si>
  <si>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</si>
  <si>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</si>
  <si>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</si>
  <si>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</si>
  <si>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</si>
  <si>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</si>
  <si>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</si>
  <si>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</si>
  <si>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</si>
  <si>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</si>
  <si>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</si>
  <si>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</si>
  <si>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</si>
  <si>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</si>
  <si>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</si>
  <si>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</si>
  <si>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</si>
  <si>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</si>
  <si>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</si>
  <si>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</si>
  <si>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</si>
  <si>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</si>
  <si>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</si>
  <si>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</si>
  <si>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</si>
  <si>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</si>
  <si>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</si>
  <si>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</si>
  <si>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</si>
  <si>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</si>
  <si>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</si>
  <si>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</si>
  <si>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</si>
  <si>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</si>
  <si>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</si>
  <si>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</si>
  <si>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</si>
  <si>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</si>
  <si>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</si>
  <si>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</si>
  <si>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</si>
  <si>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</si>
  <si>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</si>
  <si>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</si>
  <si>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</si>
  <si>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</si>
  <si>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</si>
  <si>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</si>
  <si>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</si>
  <si>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</si>
  <si>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</si>
  <si>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</si>
  <si>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</si>
  <si>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</si>
  <si>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</si>
  <si>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</si>
  <si>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</si>
  <si>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</si>
  <si>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</si>
  <si>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</si>
  <si>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</si>
  <si>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</si>
  <si>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</si>
  <si>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</si>
  <si>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</si>
  <si>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</si>
  <si>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</si>
  <si>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</si>
  <si>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</si>
  <si>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</si>
  <si>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</si>
  <si>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</si>
  <si>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</si>
  <si>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</si>
  <si>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</si>
  <si>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</si>
  <si>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</si>
  <si>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</si>
  <si>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</si>
  <si>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</si>
  <si>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</si>
  <si>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</si>
  <si>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</si>
  <si>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</si>
  <si>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</si>
  <si>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</si>
  <si>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</si>
  <si>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</si>
  <si>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</si>
  <si>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</si>
  <si>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</si>
  <si>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</si>
  <si>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</si>
  <si>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</si>
  <si>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</si>
  <si>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</si>
  <si>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</si>
  <si>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</si>
  <si>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</si>
  <si>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</si>
  <si>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</si>
  <si>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</si>
  <si>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</si>
  <si>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</si>
  <si>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</si>
  <si>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</si>
  <si>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</si>
  <si>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</si>
  <si>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</si>
  <si>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</si>
  <si>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</si>
  <si>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</si>
  <si>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</si>
  <si>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</si>
  <si>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</si>
  <si>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</si>
  <si>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</si>
  <si>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</si>
  <si>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</si>
  <si>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</si>
  <si>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</si>
  <si>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</si>
  <si>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</si>
  <si>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</si>
  <si>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</si>
  <si>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</si>
  <si>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</si>
  <si>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</si>
  <si>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</si>
  <si>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</si>
  <si>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</si>
  <si>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</si>
  <si>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</si>
  <si>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</si>
  <si>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</si>
  <si>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</si>
  <si>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</si>
  <si>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</si>
  <si>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</si>
  <si>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</si>
  <si>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</si>
  <si>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</si>
  <si>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</si>
  <si>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</si>
  <si>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</si>
  <si>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</si>
  <si>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</si>
  <si>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</si>
  <si>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</si>
  <si>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</si>
  <si>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</si>
  <si>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</si>
  <si>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</si>
  <si>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</si>
  <si>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</si>
  <si>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</si>
  <si>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</si>
  <si>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</si>
  <si>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</si>
  <si>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</si>
  <si>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</si>
  <si>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</si>
  <si>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</si>
  <si>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</si>
  <si>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</si>
  <si>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</si>
  <si>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</si>
  <si>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</si>
  <si>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</si>
  <si>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</si>
  <si>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</si>
  <si>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</si>
  <si>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</si>
  <si>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</si>
  <si>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</si>
  <si>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</si>
  <si>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</si>
  <si>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</si>
  <si>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</si>
  <si>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</si>
  <si>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</si>
  <si>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</si>
  <si>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</si>
  <si>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</si>
  <si>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</si>
  <si>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</si>
  <si>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</si>
  <si>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</si>
  <si>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</si>
  <si>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</si>
  <si>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</si>
  <si>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</si>
  <si>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</si>
  <si>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</si>
  <si>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</si>
  <si>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</si>
  <si>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</si>
  <si>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</si>
  <si>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</si>
  <si>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</si>
  <si>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</si>
  <si>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</si>
  <si>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</si>
  <si>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</si>
  <si>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</si>
  <si>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</si>
  <si>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</si>
  <si>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</si>
  <si>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</si>
  <si>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</si>
  <si>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</si>
  <si>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</si>
  <si>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</si>
  <si>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</si>
  <si>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</si>
  <si>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</si>
  <si>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</si>
  <si>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</si>
  <si>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</si>
  <si>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</si>
  <si>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</si>
  <si>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</si>
  <si>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</si>
  <si>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</si>
  <si>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</si>
  <si>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</si>
  <si>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</si>
  <si>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</si>
  <si>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</si>
  <si>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</si>
  <si>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</si>
  <si>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</si>
  <si>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</si>
  <si>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</si>
  <si>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</si>
  <si>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</si>
  <si>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</si>
  <si>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</si>
  <si>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</si>
  <si>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</si>
  <si>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</si>
  <si>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</si>
  <si>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</si>
  <si>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</si>
  <si>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</si>
  <si>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</si>
  <si>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</si>
  <si>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</si>
  <si>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</si>
  <si>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</si>
  <si>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</si>
  <si>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</si>
  <si>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</si>
  <si>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</si>
  <si>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</si>
  <si>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</si>
  <si>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</si>
  <si>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</si>
  <si>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</si>
  <si>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</si>
  <si>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</si>
  <si>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</si>
  <si>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</si>
  <si>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</si>
  <si>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</si>
  <si>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</si>
  <si>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</si>
  <si>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</si>
  <si>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</si>
  <si>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</si>
  <si>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</si>
  <si>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</si>
  <si>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</si>
  <si>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</si>
  <si>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</si>
  <si>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</si>
  <si>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</si>
  <si>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</si>
  <si>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</si>
  <si>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</si>
  <si>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</si>
  <si>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</si>
  <si>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</si>
  <si>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</si>
  <si>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</si>
  <si>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</si>
  <si>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</si>
  <si>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</si>
  <si>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</si>
  <si>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</si>
  <si>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</si>
  <si>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</si>
  <si>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</si>
  <si>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</si>
  <si>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</si>
  <si>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</si>
  <si>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</si>
  <si>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</si>
  <si>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</si>
  <si>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</si>
  <si>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</si>
  <si>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</si>
  <si>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</si>
  <si>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</si>
  <si>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</si>
  <si>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</si>
  <si>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</si>
  <si>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</si>
  <si>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</si>
  <si>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</si>
  <si>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</si>
  <si>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</si>
  <si>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</si>
  <si>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</si>
  <si>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</si>
  <si>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</si>
  <si>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</si>
  <si>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</si>
  <si>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</si>
  <si>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</si>
  <si>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</si>
  <si>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</si>
  <si>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</si>
  <si>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</si>
  <si>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</si>
  <si>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</si>
  <si>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</si>
  <si>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</si>
  <si>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</si>
  <si>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</si>
  <si>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</si>
  <si>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</si>
  <si>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</si>
  <si>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</si>
  <si>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</si>
  <si>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</si>
  <si>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</si>
  <si>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</si>
  <si>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</si>
  <si>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</si>
  <si>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</si>
  <si>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</si>
  <si>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</si>
  <si>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</si>
  <si>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</si>
  <si>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</si>
  <si>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</si>
  <si>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</si>
  <si>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</si>
  <si>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</si>
  <si>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</si>
  <si>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</si>
  <si>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</si>
  <si>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</si>
  <si>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</si>
  <si>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</si>
  <si>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</si>
  <si>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</si>
  <si>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</si>
  <si>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</si>
  <si>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</si>
  <si>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</si>
  <si>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</si>
  <si>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</si>
  <si>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</si>
  <si>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</si>
  <si>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</si>
  <si>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</si>
  <si>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</si>
  <si>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</si>
  <si>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</si>
  <si>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</si>
  <si>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</si>
  <si>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</si>
  <si>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</si>
  <si>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</si>
  <si>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</si>
  <si>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</si>
  <si>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</si>
  <si>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</si>
  <si>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</si>
  <si>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</si>
  <si>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</si>
  <si>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</si>
  <si>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</si>
  <si>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</si>
  <si>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</si>
  <si>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</si>
  <si>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</si>
  <si>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</si>
  <si>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</si>
  <si>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</si>
  <si>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</si>
  <si>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</si>
  <si>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</si>
  <si>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</si>
  <si>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</si>
  <si>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</si>
  <si>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</si>
  <si>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</si>
  <si>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</si>
  <si>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</si>
  <si>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</si>
  <si>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</si>
  <si>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</si>
  <si>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</si>
  <si>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</si>
  <si>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</si>
  <si>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</si>
  <si>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</si>
  <si>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</si>
  <si>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</si>
  <si>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</si>
  <si>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</si>
  <si>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</si>
  <si>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</si>
  <si>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</si>
  <si>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</si>
  <si>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</si>
  <si>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</si>
  <si>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</si>
  <si>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</si>
  <si>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</si>
  <si>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</si>
  <si>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</si>
  <si>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</si>
  <si>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</si>
  <si>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</si>
  <si>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</si>
  <si>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</si>
  <si>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</si>
  <si>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</si>
  <si>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</si>
  <si>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</si>
  <si>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</si>
  <si>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</si>
  <si>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</si>
  <si>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</si>
  <si>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</si>
  <si>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</si>
  <si>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</si>
  <si>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</si>
  <si>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</si>
  <si>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</si>
  <si>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</si>
  <si>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</si>
  <si>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</si>
  <si>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</si>
  <si>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</si>
  <si>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</si>
  <si>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</si>
  <si>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</si>
  <si>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</si>
  <si>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</si>
  <si>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</si>
  <si>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</si>
  <si>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</si>
  <si>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</si>
  <si>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</si>
  <si>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</si>
  <si>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</si>
  <si>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</si>
  <si>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</si>
  <si>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</si>
  <si>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</si>
  <si>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</si>
  <si>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</si>
  <si>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</si>
  <si>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</si>
  <si>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</si>
  <si>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</si>
  <si>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</si>
  <si>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</si>
  <si>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</si>
  <si>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</si>
  <si>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</si>
  <si>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</si>
  <si>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</si>
  <si>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</si>
  <si>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</si>
  <si>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</si>
  <si>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</si>
  <si>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</si>
  <si>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</si>
  <si>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</si>
  <si>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</si>
  <si>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</si>
  <si>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</si>
  <si>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</si>
  <si>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</si>
  <si>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</si>
  <si>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</si>
  <si>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</si>
  <si>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</si>
  <si>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</si>
  <si>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</si>
  <si>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</si>
  <si>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</si>
  <si>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</si>
  <si>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</si>
  <si>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</si>
  <si>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</si>
  <si>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</si>
  <si>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</si>
  <si>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</si>
  <si>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</si>
  <si>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</si>
  <si>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</si>
  <si>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</si>
  <si>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</si>
  <si>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</si>
  <si>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</si>
  <si>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</si>
  <si>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</si>
  <si>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</si>
  <si>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</si>
  <si>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</si>
  <si>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</si>
  <si>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</si>
  <si>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</si>
  <si>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</si>
  <si>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</si>
  <si>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</si>
  <si>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</si>
  <si>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</si>
  <si>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</si>
  <si>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</si>
  <si>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</si>
  <si>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</si>
  <si>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</si>
  <si>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</si>
  <si>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</si>
  <si>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</si>
  <si>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</si>
  <si>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</si>
  <si>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</si>
  <si>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</si>
  <si>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</si>
  <si>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</si>
  <si>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</si>
  <si>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</si>
  <si>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</si>
  <si>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</si>
  <si>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</si>
  <si>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</si>
  <si>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</si>
  <si>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</si>
  <si>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</si>
  <si>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</si>
  <si>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</si>
  <si>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</si>
  <si>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</si>
  <si>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</si>
  <si>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</si>
  <si>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</si>
  <si>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</si>
  <si>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</si>
  <si>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</si>
  <si>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</si>
  <si>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</si>
  <si>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</si>
  <si>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</si>
  <si>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</si>
  <si>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</si>
  <si>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</si>
  <si>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</si>
  <si>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</si>
  <si>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</si>
  <si>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</si>
  <si>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</si>
  <si>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</si>
  <si>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</si>
  <si>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</si>
  <si>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</si>
  <si>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</si>
  <si>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</si>
  <si>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</si>
  <si>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</si>
  <si>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</si>
  <si>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</si>
  <si>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</si>
  <si>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</si>
  <si>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</si>
  <si>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</si>
  <si>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</si>
  <si>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</si>
  <si>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</si>
  <si>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</si>
  <si>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</si>
  <si>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</si>
  <si>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</si>
  <si>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</si>
  <si>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</si>
  <si>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</si>
  <si>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</si>
  <si>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</si>
  <si>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</si>
  <si>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</si>
  <si>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</si>
  <si>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</si>
  <si>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</si>
  <si>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</si>
  <si>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</si>
  <si>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</si>
  <si>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</si>
  <si>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</si>
  <si>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</si>
  <si>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</si>
  <si>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</si>
  <si>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</si>
  <si>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</si>
  <si>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</si>
  <si>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</si>
  <si>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</si>
  <si>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</si>
  <si>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</si>
  <si>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</si>
  <si>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</si>
  <si>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</si>
  <si>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</si>
  <si>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</si>
  <si>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</si>
  <si>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</si>
  <si>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</si>
  <si>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</si>
  <si>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</si>
  <si>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</si>
  <si>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</si>
  <si>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</si>
  <si>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</si>
  <si>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</si>
  <si>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</si>
  <si>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</si>
  <si>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</si>
  <si>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</si>
  <si>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</si>
  <si>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</si>
  <si>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</si>
  <si>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</si>
  <si>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</si>
  <si>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</si>
  <si>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</si>
  <si>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</si>
  <si>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</si>
  <si>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</si>
  <si>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</si>
  <si>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</si>
  <si>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</si>
  <si>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</si>
  <si>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</si>
  <si>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</si>
  <si>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</si>
  <si>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</si>
  <si>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</si>
  <si>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</si>
  <si>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</si>
  <si>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</si>
  <si>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</si>
  <si>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</si>
  <si>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</si>
  <si>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</si>
  <si>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</si>
  <si>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</si>
  <si>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</si>
  <si>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</si>
  <si>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</si>
  <si>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</si>
  <si>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</si>
  <si>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</si>
  <si>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</si>
  <si>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</si>
  <si>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</si>
  <si>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</si>
  <si>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</si>
  <si>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</si>
  <si>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</si>
  <si>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</si>
  <si>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</si>
  <si>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</si>
  <si>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</si>
  <si>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</si>
  <si>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</si>
  <si>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</si>
  <si>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</si>
  <si>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</si>
  <si>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</si>
  <si>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</si>
  <si>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</si>
  <si>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</si>
  <si>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</si>
  <si>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</si>
  <si>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</si>
  <si>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</si>
  <si>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</si>
  <si>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</si>
  <si>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</si>
  <si>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</si>
  <si>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</si>
  <si>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</si>
  <si>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</si>
  <si>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</si>
  <si>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</si>
  <si>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</si>
  <si>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</si>
  <si>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</si>
  <si>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</si>
  <si>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</si>
  <si>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</si>
  <si>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</si>
  <si>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</si>
  <si>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</si>
  <si>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</si>
  <si>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</si>
  <si>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</si>
  <si>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</si>
  <si>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</si>
  <si>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</si>
  <si>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</si>
  <si>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</si>
  <si>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</si>
  <si>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</si>
  <si>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</si>
  <si>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</si>
  <si>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</si>
  <si>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</si>
  <si>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</si>
  <si>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</si>
  <si>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</si>
  <si>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</si>
  <si>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</si>
  <si>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</si>
  <si>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</si>
  <si>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</si>
  <si>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</si>
  <si>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</si>
  <si>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</si>
  <si>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</si>
  <si>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</si>
  <si>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</si>
  <si>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</si>
  <si>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</si>
  <si>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</si>
  <si>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</si>
  <si>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</si>
  <si>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</si>
  <si>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</si>
  <si>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</si>
  <si>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</si>
  <si>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</si>
  <si>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</si>
  <si>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</si>
  <si>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</si>
  <si>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</si>
  <si>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</si>
  <si>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</si>
  <si>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</si>
  <si>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</si>
  <si>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</si>
  <si>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</si>
  <si>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</si>
  <si>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</si>
  <si>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</si>
  <si>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</si>
  <si>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</si>
  <si>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</si>
  <si>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</si>
  <si>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</si>
  <si>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</si>
  <si>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</si>
  <si>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</si>
  <si>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</si>
  <si>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</si>
  <si>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</si>
  <si>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</si>
  <si>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</si>
  <si>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</si>
  <si>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</si>
  <si>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</si>
  <si>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</si>
  <si>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</si>
  <si>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</si>
  <si>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</si>
  <si>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</si>
  <si>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</si>
  <si>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</si>
  <si>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</si>
  <si>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</si>
  <si>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</si>
  <si>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</si>
  <si>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</si>
  <si>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</si>
  <si>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</si>
  <si>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</si>
  <si>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</si>
  <si>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</si>
  <si>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</si>
  <si>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</si>
  <si>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</si>
  <si>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</si>
  <si>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</si>
  <si>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</si>
  <si>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</si>
  <si>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</si>
  <si>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</si>
  <si>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</si>
  <si>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</si>
  <si>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</si>
  <si>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</si>
  <si>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</si>
  <si>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</si>
  <si>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</si>
  <si>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</si>
  <si>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</si>
  <si>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</si>
  <si>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</si>
  <si>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</si>
  <si>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</si>
  <si>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</si>
  <si>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</si>
  <si>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</si>
  <si>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</si>
  <si>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</si>
  <si>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</si>
  <si>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</si>
  <si>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</si>
  <si>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</si>
  <si>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</si>
  <si>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</si>
  <si>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</si>
  <si>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</si>
  <si>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</si>
  <si>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</si>
  <si>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</si>
  <si>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</si>
  <si>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</si>
  <si>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</si>
  <si>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</si>
  <si>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</si>
  <si>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</si>
  <si>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</si>
  <si>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</si>
  <si>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</si>
  <si>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</si>
  <si>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</si>
  <si>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</si>
  <si>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</si>
  <si>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</si>
  <si>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</si>
  <si>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</si>
  <si>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</si>
  <si>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</si>
  <si>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</si>
  <si>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</si>
  <si>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</si>
  <si>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</si>
  <si>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</si>
  <si>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</si>
  <si>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</si>
  <si>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</si>
  <si>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</si>
  <si>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</si>
  <si>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</si>
  <si>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</si>
  <si>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</si>
  <si>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</si>
  <si>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</si>
  <si>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</si>
  <si>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</si>
  <si>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</si>
  <si>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</si>
  <si>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</si>
  <si>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</si>
  <si>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</si>
  <si>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</si>
  <si>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</si>
  <si>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</si>
  <si>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</si>
  <si>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</si>
  <si>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</si>
  <si>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</si>
  <si>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</si>
  <si>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</si>
  <si>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</si>
  <si>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</si>
  <si>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</si>
  <si>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</si>
  <si>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</si>
  <si>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</si>
  <si>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</si>
  <si>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</si>
  <si>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</si>
  <si>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</si>
  <si>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</si>
  <si>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</si>
  <si>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</si>
  <si>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</si>
  <si>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</si>
  <si>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</si>
  <si>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</si>
  <si>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</si>
  <si>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</si>
  <si>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</si>
  <si>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</si>
  <si>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</si>
  <si>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</si>
  <si>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</si>
  <si>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</si>
  <si>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</si>
  <si>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</si>
  <si>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</si>
  <si>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</si>
  <si>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</si>
  <si>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</si>
  <si>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</si>
  <si>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</si>
  <si>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</si>
  <si>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</si>
  <si>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</si>
  <si>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</si>
  <si>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</si>
  <si>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</si>
  <si>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</si>
  <si>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</si>
  <si>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</si>
  <si>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</si>
  <si>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</si>
  <si>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</si>
  <si>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</si>
  <si>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</si>
  <si>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</si>
  <si>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</si>
  <si>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</si>
  <si>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</si>
  <si>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</si>
  <si>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</si>
  <si>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</si>
  <si>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</si>
  <si>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</si>
  <si>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</si>
  <si>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</si>
  <si>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</si>
  <si>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</si>
  <si>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</si>
  <si>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</si>
  <si>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</si>
  <si>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</si>
  <si>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</si>
  <si>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</si>
  <si>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</si>
  <si>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</si>
  <si>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</si>
  <si>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</si>
  <si>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</si>
  <si>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</si>
  <si>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</si>
  <si>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</si>
  <si>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</si>
  <si>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</si>
  <si>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</si>
  <si>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</si>
  <si>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</si>
  <si>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</si>
  <si>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</si>
  <si>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</si>
  <si>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</si>
  <si>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</si>
  <si>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</si>
  <si>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</si>
  <si>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</si>
  <si>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</si>
  <si>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</si>
  <si>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</si>
  <si>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</si>
  <si>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</si>
  <si>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</si>
  <si>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</si>
  <si>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</si>
  <si>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</si>
  <si>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</si>
  <si>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</si>
  <si>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</si>
  <si>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</si>
  <si>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</si>
  <si>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</si>
  <si>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</si>
  <si>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</si>
  <si>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</si>
  <si>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</si>
  <si>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</si>
  <si>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</si>
  <si>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</si>
  <si>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</si>
  <si>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</si>
  <si>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</si>
  <si>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</si>
  <si>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</si>
  <si>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</si>
  <si>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</si>
  <si>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</si>
  <si>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</si>
  <si>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</si>
  <si>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</si>
  <si>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</si>
  <si>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</si>
  <si>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</si>
  <si>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</si>
  <si>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</si>
  <si>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</si>
  <si>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</si>
  <si>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</si>
  <si>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</si>
  <si>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</si>
  <si>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</si>
  <si>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</si>
  <si>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</si>
  <si>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</si>
  <si>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</si>
  <si>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</si>
  <si>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</si>
  <si>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</si>
  <si>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</si>
  <si>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</si>
  <si>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</si>
  <si>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</si>
  <si>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</si>
  <si>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</si>
  <si>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</si>
  <si>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</si>
  <si>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</si>
  <si>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</si>
  <si>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</si>
  <si>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</si>
  <si>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</si>
  <si>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</si>
  <si>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</si>
  <si>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</si>
  <si>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</si>
  <si>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</si>
  <si>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</si>
  <si>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</si>
  <si>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</si>
  <si>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</si>
  <si>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</si>
  <si>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</si>
  <si>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</si>
  <si>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</si>
  <si>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</si>
  <si>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</si>
  <si>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</si>
  <si>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</si>
  <si>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</si>
  <si>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</si>
  <si>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</si>
  <si>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</si>
  <si>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</si>
  <si>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</si>
  <si>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</si>
  <si>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</si>
  <si>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</si>
  <si>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</si>
  <si>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</si>
  <si>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</si>
  <si>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</si>
  <si>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</si>
  <si>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</si>
  <si>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</si>
  <si>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</si>
  <si>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</si>
  <si>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</si>
  <si>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</si>
  <si>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</si>
  <si>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</si>
  <si>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</si>
  <si>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</si>
  <si>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</si>
  <si>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</si>
  <si>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</si>
  <si>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</si>
  <si>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</si>
  <si>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</si>
  <si>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</si>
  <si>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</si>
  <si>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</si>
  <si>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</si>
  <si>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</si>
  <si>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</si>
  <si>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</si>
  <si>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</si>
  <si>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</si>
  <si>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</si>
  <si>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</si>
  <si>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</si>
  <si>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</si>
  <si>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</si>
  <si>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</si>
  <si>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</si>
  <si>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</si>
  <si>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</si>
  <si>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</si>
  <si>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</si>
  <si>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</si>
  <si>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</si>
  <si>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</si>
  <si>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</si>
  <si>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</si>
  <si>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</si>
  <si>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</si>
  <si>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</si>
  <si>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</si>
  <si>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</si>
  <si>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</si>
  <si>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</si>
  <si>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</si>
  <si>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</si>
  <si>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</si>
  <si>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</si>
  <si>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</si>
  <si>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</si>
  <si>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</si>
  <si>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</si>
  <si>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</si>
  <si>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</si>
  <si>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</si>
  <si>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</si>
  <si>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</si>
  <si>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</si>
  <si>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</si>
  <si>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</si>
  <si>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</si>
  <si>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</si>
  <si>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</si>
  <si>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</si>
  <si>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</si>
  <si>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</si>
  <si>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</si>
  <si>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</si>
  <si>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</si>
  <si>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</si>
  <si>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</si>
  <si>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</si>
  <si>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</si>
  <si>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</si>
  <si>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</si>
  <si>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</si>
  <si>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</si>
  <si>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</si>
  <si>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</si>
  <si>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</si>
  <si>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</si>
  <si>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</si>
  <si>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</si>
  <si>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</si>
  <si>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</si>
  <si>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</si>
  <si>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</si>
  <si>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</si>
  <si>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</si>
  <si>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</si>
  <si>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</si>
  <si>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</si>
  <si>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</si>
  <si>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</si>
  <si>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</si>
  <si>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</si>
  <si>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</si>
  <si>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</si>
  <si>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</si>
  <si>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</si>
  <si>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</si>
  <si>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</si>
  <si>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</si>
  <si>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</si>
  <si>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</si>
  <si>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</si>
  <si>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</si>
  <si>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</si>
  <si>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</si>
  <si>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</si>
  <si>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</si>
  <si>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</si>
  <si>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</si>
  <si>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</si>
  <si>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</si>
  <si>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</si>
  <si>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</si>
  <si>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</si>
  <si>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</si>
  <si>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</si>
  <si>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</si>
  <si>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</si>
  <si>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</si>
  <si>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</si>
  <si>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</si>
  <si>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</si>
  <si>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</si>
  <si>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</si>
  <si>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</si>
  <si>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</si>
  <si>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</si>
  <si>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</si>
  <si>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</si>
  <si>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</si>
  <si>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</si>
  <si>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</si>
  <si>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</si>
  <si>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</si>
  <si>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</si>
  <si>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</si>
  <si>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</si>
  <si>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</si>
  <si>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</si>
  <si>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</si>
  <si>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</si>
  <si>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</si>
  <si>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</si>
  <si>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</si>
  <si>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</si>
  <si>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</si>
  <si>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</si>
  <si>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</si>
  <si>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</si>
  <si>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</si>
  <si>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</si>
  <si>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</si>
  <si>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</si>
  <si>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</si>
  <si>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</si>
  <si>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</si>
  <si>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</si>
  <si>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</si>
  <si>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</si>
  <si>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</si>
  <si>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</si>
  <si>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</si>
  <si>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</si>
  <si>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</si>
  <si>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</si>
  <si>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</si>
  <si>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</si>
  <si>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</si>
  <si>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</si>
  <si>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</si>
  <si>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</si>
  <si>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</si>
  <si>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</si>
  <si>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</si>
  <si>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</si>
  <si>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</si>
  <si>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</si>
  <si>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</si>
  <si>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</si>
  <si>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</si>
  <si>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</si>
  <si>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</si>
  <si>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</si>
  <si>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</si>
  <si>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</si>
  <si>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</si>
  <si>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</si>
  <si>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</si>
  <si>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</si>
  <si>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</si>
  <si>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</si>
  <si>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</si>
  <si>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</si>
  <si>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</si>
  <si>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</si>
  <si>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</si>
  <si>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</si>
  <si>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</si>
  <si>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</si>
  <si>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</si>
  <si>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</si>
  <si>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</si>
  <si>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</si>
  <si>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</si>
  <si>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</si>
  <si>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</si>
  <si>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</si>
  <si>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</si>
  <si>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</si>
  <si>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</si>
  <si>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</si>
  <si>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</si>
  <si>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</si>
  <si>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</si>
  <si>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</si>
  <si>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</si>
  <si>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</si>
  <si>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</si>
  <si>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</si>
  <si>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</si>
  <si>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</si>
  <si>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</si>
  <si>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</si>
  <si>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</si>
  <si>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</si>
  <si>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</si>
  <si>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</si>
  <si>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</si>
  <si>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</si>
  <si>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</si>
  <si>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</si>
  <si>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</si>
  <si>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</si>
  <si>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</si>
  <si>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</si>
  <si>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</si>
  <si>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</si>
  <si>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</si>
  <si>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</si>
  <si>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</si>
  <si>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</si>
  <si>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</si>
  <si>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TT-20251008-00973 // NA</t>
  </si>
  <si>
    <t>Team will check after KMS0434 another move to bhab0903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</si>
</sst>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1" totalsRowShown="0" headerRowDxfId="15" dataDxfId="14" headerRowBorderDxfId="12" tableBorderDxfId="13">
  <autoFilter ref="A1:L2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275.78581597222365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3.3454861113568768E-2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45938.73424189815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45938.73424189815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45938.73424189815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45938.73424189815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45938.73424189815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45938.73424189815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45938.73424189815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45938.73424189815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45938.73424189815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45938.73424189815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45938.73424189815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45938.73424189815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45938.73424189815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45938.73424189815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45938.73424189815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45938.73424189815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45938.73424189815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45938.73424189815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45938.73424189815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45938.73424189815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45938.73424189815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45938.73424189815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45938.73424189815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45938.73424189815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45938.73424189815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45938.73424189815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45938.73424189815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45938.73424189815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45938.73424189815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45938.73424189815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45938.73424189815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45938.73424189815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45938.73424189815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45938.73424189815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45938.73424189815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45938.73424189815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45938.73424189815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45938.73424189815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45938.73424189815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45938.73424189815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45938.73424189815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45938.73424189815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45938.73424189815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45938.73424189815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45938.73424189815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45938.73424189815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45938.73424189815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45938.73424189815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45938.73424189815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45938.73424189815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45938.73424189815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45938.73424189815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45938.73424189815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45938.73424189815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45938.73424189815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45938.73424189815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45938.73424189815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45938.73424189815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45938.73424189815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45938.73424189815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45938.73424189815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45938.73424189815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45938.73424189815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45938.73424189815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45938.73424189815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45938.73424189815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45938.73424189815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45938.73424189815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45938.73424189815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45938.73424189815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45938.73424189815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45938.73424189815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45938.73424189815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45938.73424189815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45938.73424189815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45938.73424189815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132.00715856481838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113.73440393518831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45938.73424189815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45938.73424189815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45938.73424189815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45938.73424189815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45938.73424189815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45938.73424189815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45938.73424189815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45938.73424189815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45938.73424189815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45938.73424189815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45938.73424189815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45938.73424189815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45938.73424189815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45938.73424189815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45938.73424189815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45938.73424189815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45938.73424189815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45938.73424189815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45938.73424189815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45938.73424189815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45938.73424189815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45938.73424189815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45938.73424189815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45938.73424189815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45938.73424189815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45938.73424189815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45938.73424189815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45938.73424189815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45938.73424189815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45938.73424189815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45938.73424189815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45938.73424189815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45938.73424189815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45938.73424189815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45938.73424189815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45938.73424189815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45938.73424189815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45938.73424189815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45938.73424189815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45938.73424189815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45938.73424189815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45938.73424189815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45938.73424189815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45938.73424189815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45938.73424189815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45938.73424189815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45938.73424189815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45938.73424189815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45938.73424189815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45938.73424189815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45938.73424189815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45938.73424189815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45938.73424189815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45938.73424189815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45938.73424189815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45938.73424189815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45938.73424189815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45938.73424189815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45938.73424189815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45938.73424189815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45938.73424189815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45938.73424189815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45938.73424189815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45938.73424189815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45938.73424189815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45938.73424189815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45938.73424189815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45938.73424189815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45938.73424189815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45938.73424189815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45938.73424189815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45938.73424189815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45938.73424189815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45938.73424189815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45938.73424189815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45938.73424189815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45938.73424189815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45938.73424189815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45938.73424189815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45938.73424189815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45938.73424189815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45938.73424189815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45938.73424189815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45938.73424189815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45938.73424189815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45938.73424189815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45938.73424189815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45938.73424189815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45938.73424189815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45938.73424189815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45938.73424189815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45938.73424189815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45938.73424189815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45938.73424189815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45938.73424189815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45938.73424189815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45938.73424189815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45938.73424189815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45938.73424189815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45938.73424189815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45938.73424189815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45938.73424189815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45938.73424189815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45938.73424189815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45938.73424189815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45938.73424189815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45938.73424189815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45938.73424189815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45938.73424189815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45938.73424189815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45938.73424189815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45938.73424189815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45938.73424189815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45938.73424189815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45938.73424189815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45938.73424189815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45938.73424189815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45938.73424189815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45938.73424189815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45938.73424189815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45938.73424189815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45938.73424189815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45938.73424189815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45938.73424189815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45938.73424189815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45938.73424189815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45938.73424189815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45938.73424189815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45938.73424189815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45938.73424189815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45938.73424189815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45938.73424189815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45938.73424189815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45938.73424189815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45938.73424189815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45938.73424189815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45938.73424189815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45938.73424189815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45938.73424189815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45938.73424189815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45938.73424189815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45938.73424189815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45938.73424189815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45938.73424189815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45938.73424189815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45938.73424189815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45938.73424189815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45938.73424189815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45938.73424189815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45938.73424189815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45938.73424189815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45938.73424189815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45938.73424189815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45938.73424189815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45938.73424189815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45938.73424189815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45938.73424189815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45938.73424189815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45938.73424189815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45938.73424189815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45938.73424189815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45938.73424189815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45938.73424189815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45938.73424189815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45938.73424189815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45938.73424189815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45938.73424189815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45938.73424189815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45938.73424189815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45938.73424189815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45938.73424189815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45938.73424189815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45938.73424189815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45938.73424189815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45938.73424189815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45938.73424189815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45938.73424189815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45938.73424189815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45938.73424189815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45938.73424189815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45938.73424189815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45938.73424189815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45938.73424189815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45938.73424189815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45938.73424189815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45938.73424189815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45938.73424189815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45938.73424189815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45938.73424189815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45938.73424189815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45938.73424189815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45938.73424189815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45938.73424189815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45938.73424189815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45938.73424189815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45938.73424189815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45938.73424189815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45938.73424189815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45938.73424189815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45938.73424189815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45938.73424189815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45938.73424189815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45938.73424189815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45938.73424189815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45938.73424189815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45938.73424189815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45938.73424189815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45938.73424189815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45938.73424189815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45938.73424189815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45938.73424189815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45938.73424189815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45938.73424189815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45938.73424189815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45938.73424189815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45938.73424189815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45938.73424189815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45938.73424189815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45938.73424189815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45938.73424189815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45938.73424189815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45938.73424189815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45938.73424189815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45938.73424189815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45938.73424189815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45938.73424189815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45938.73424189815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45938.73424189815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45938.73424189815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45938.73424189815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45938.73424189815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45938.73424189815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45938.73424189815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45938.73424189815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45938.73424189815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45938.73424189815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45938.73424189815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45938.73424189815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45938.73424189815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45938.73424189815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45938.73424189815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45938.73424189815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45938.73424189815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45938.73424189815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45938.73424189815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45938.73424189815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45938.73424189815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45938.73424189815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45938.73424189815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45938.73424189815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45938.73424189815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45938.73424189815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45938.73424189815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45938.73424189815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45938.73424189815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45938.73424189815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45938.73424189815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45938.73424189815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45938.73424189815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45938.73424189815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45938.73424189815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45938.73424189815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45938.73424189815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45938.73424189815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45938.73424189815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45938.73424189815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45938.73424189815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45938.73424189815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45938.73424189815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45938.73424189815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45938.73424189815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45938.73424189815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45938.73424189815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45938.73424189815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45938.73424189815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45938.73424189815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45938.73424189815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45938.73424189815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45938.73424189815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45938.73424189815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45938.73424189815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45938.73424189815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45938.73424189815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45938.73424189815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45938.73424189815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45938.73424189815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45938.73424189815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45938.73424189815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45938.73424189815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45938.73424189815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45938.73424189815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45938.73424189815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45938.73424189815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45938.73424189815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45938.73424189815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45938.73424189815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45938.73424189815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45938.73424189815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45938.73424189815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45938.73424189815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45938.73424189815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45938.73424189815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45938.73424189815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45938.73424189815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45938.73424189815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45938.73424189815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45938.73424189815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45938.73424189815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45938.73424189815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45938.73424189815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45938.73424189815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45938.73424189815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45938.73424189815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45938.73424189815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45938.73424189815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45938.73424189815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45938.73424189815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45938.73424189815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45938.73424189815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45938.73424189815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45938.73424189815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45938.73424189815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45938.73424189815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45938.73424189815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45938.73424189815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45938.73424189815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45938.73424189815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45938.73424189815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45938.73424189815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45938.73424189815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45938.73424189815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45938.73424189815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45938.73424189815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45938.73424189815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45938.73424189815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45938.73424189815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45938.73424189815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45938.73424189815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45938.73424189815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45938.73424189815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45938.73424189815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45938.73424189815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45938.73424189815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45938.73424189815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45938.73424189815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45938.73424189815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45938.73424189815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45938.73424189815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45938.73424189815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45938.73424189815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45938.73424189815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45938.73424189815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45938.73424189815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45938.73424189815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45938.73424189815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45938.73424189815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45938.73424189815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45938.73424189815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45938.73424189815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45938.73424189815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45938.73424189815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45938.73424189815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45938.73424189815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45938.73424189815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45938.73424189815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45938.73424189815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45938.73424189815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45938.73424189815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45938.73424189815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45938.73424189815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45938.73424189815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45938.73424189815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45938.73424189815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45938.73424189815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45938.73424189815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45938.73424189815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45938.73424189815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45938.73424189815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45938.73424189815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45938.73424189815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45938.73424189815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45938.73424189815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45938.73424189815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45938.73424189815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45938.73424189815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45938.73424189815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45938.73424189815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45938.73424189815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45938.73424189815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45938.73424189815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45938.73424189815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45938.73424189815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45938.73424189815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45938.73424189815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45938.73424189815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45938.73424189815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45938.73424189815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45938.73424189815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45938.73424189815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45938.73424189815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45938.73424189815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45938.73424189815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45938.73424189815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45938.73424189815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45938.73424189815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45938.73424189815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45938.73424189815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45938.73424189815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45938.73424189815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45938.73424189815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45938.73424189815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45938.73424189815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45938.73424189815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45938.73424189815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45938.73424189815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45938.73424189815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45938.73424189815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45938.73424189815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45938.73424189815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45938.73424189815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45938.73424189815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45938.73424189815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45938.73424189815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45938.73424189815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45938.73424189815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45938.73424189815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45938.73424189815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45938.73424189815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45938.73424189815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45938.73424189815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45938.73424189815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45938.73424189815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45938.73424189815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45938.73424189815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45938.73424189815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45938.73424189815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45938.73424189815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45938.73424189815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45938.73424189815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45938.73424189815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45938.73424189815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45938.73424189815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45938.73424189815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45938.73424189815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45938.73424189815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45938.73424189815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45938.73424189815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45938.73424189815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45938.73424189815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45938.73424189815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45938.73424189815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45938.73424189815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45938.73424189815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45938.73424189815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45938.73424189815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45938.73424189815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45938.73424189815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45938.73424189815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45938.73424189815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45938.73424189815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45938.73424189815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45938.73424189815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45938.73424189815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45938.73424189815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45938.73424189815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45938.73424189815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45938.73424189815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45938.73424189815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45938.73424189815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45938.73424189815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45938.73424189815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45938.73424189815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45938.73424189815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45938.73424189815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45938.73424189815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45938.73424189815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45938.73424189815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45938.73424189815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45938.73424189815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45938.73424189815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45938.73424189815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45938.73424189815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45938.73424189815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45938.73424189815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45938.73424189815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45938.73424189815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45938.73424189815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45938.73424189815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45938.73424189815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45938.73424189815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45938.73424189815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45938.73424189815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45938.73424189815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45938.73424189815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45938.73424189815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45938.73424189815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45938.73424189815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45938.73424189815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45938.73424189815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45938.73424189815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45938.73424189815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45938.73424189815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45938.73424189815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45938.73424189815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45938.73424189815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45938.73424189815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45938.73424189815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45938.73424189815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45938.73424189815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45938.73424189815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45938.73424189815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45938.73424189815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45938.73424189815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45938.73424189815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45938.73424189815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45938.73424189815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45938.73424189815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45938.73424189815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45938.73424189815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45938.73424189815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45938.73424189815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45938.73424189815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45938.73424189815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45938.73424189815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45938.73424189815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45938.73424189815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45938.73424189815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45938.73424189815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45938.73424189815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45938.73424189815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45938.73424189815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45938.73424189815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45938.73424189815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45938.73424189815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45938.73424189815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45938.73424189815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45938.73424189815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45938.73424189815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45938.73424189815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45938.73424189815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45938.73424189815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45938.73424189815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45938.73424189815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45938.73424189815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45938.73424189815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45938.73424189815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45938.73424189815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45938.73424189815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45938.73424189815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45938.73424189815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45938.73424189815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45938.73424189815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45938.73424189815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45938.73424189815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45938.73424189815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45938.73424189815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45938.73424189815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45938.73424189815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45938.73424189815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45938.73424189815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45938.73424189815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45938.73424189815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45938.73424189815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45938.73424189815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45938.73424189815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45938.73424189815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45938.73424189815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45938.73424189815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45938.73424189815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45938.73424189815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45938.73424189815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45938.73424189815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45938.73424189815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45938.73424189815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45938.73424189815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45938.73424189815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45938.73424189815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45938.73424189815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45938.73424189815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45938.73424189815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45938.73424189815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45938.73424189815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45938.73424189815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45938.73424189815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45938.73424189815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45938.73424189815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45938.73424189815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45938.73424189815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45938.73424189815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45938.73424189815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45938.73424189815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45938.73424189815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45938.73424189815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45938.73424189815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45938.73424189815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45938.73424189815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45938.73424189815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45938.73424189815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45938.73424189815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45938.73424189815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45938.73424189815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45938.73424189815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45938.73424189815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45938.73424189815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45938.73424189815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45938.73424189815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45938.73424189815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45938.73424189815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45938.73424189815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45938.73424189815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45938.73424189815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45938.73424189815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45938.73424189815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45938.73424189815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45938.73424189815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45938.73424189815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45938.73424189815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45938.73424189815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45938.73424189815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45938.73424189815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45938.73424189815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45938.73424189815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45938.73424189815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45938.73424189815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45938.73424189815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45938.73424189815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45938.73424189815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45938.73424189815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45938.73424189815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45938.73424189815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45938.73424189815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45938.73424189815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45938.73424189815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45938.73424189815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45938.73424189815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45938.73424189815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45938.73424189815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45938.73424189815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45938.73424189815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45938.73424189815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45938.73424189815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45938.73424189815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45938.73424189815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45938.73424189815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45938.73424189815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45938.73424189815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45938.73424189815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45938.73424189815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45938.73424189815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45938.73424189815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45938.73424189815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45938.73424189815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45938.73424189815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45938.73424189815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45938.73424189815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45938.73424189815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45938.73424189815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45938.73424189815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45938.73424189815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45938.73424189815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45938.73424189815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45938.73424189815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45938.73424189815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45938.73424189815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45938.73424189815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45938.73424189815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45938.73424189815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45938.73424189815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45938.73424189815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45938.73424189815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45938.73424189815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45938.73424189815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45938.73424189815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45938.73424189815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45938.73424189815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45938.73424189815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45938.73424189815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45938.73424189815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45938.73424189815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45938.73424189815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45938.73424189815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45938.73424189815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45938.73424189815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45938.73424189815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45938.73424189815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45938.73424189815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45938.73424189815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45938.73424189815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45938.73424189815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45938.73424189815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45938.73424189815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45938.73424189815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45938.73424189815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45938.73424189815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45938.73424189815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45938.73424189815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45938.73424189815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45938.73424189815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45938.73424189815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45938.73424189815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45938.73424189815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45938.73424189815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45938.73424189815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45938.73424189815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45938.73424189815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45938.73424189815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45938.73424189815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45938.73424189815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45938.73424189815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45938.73424189815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45938.73424189815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45938.73424189815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45938.73424189815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45938.73424189815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45938.73424189815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45938.73424189815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45938.73424189815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45938.73424189815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45938.73424189815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45938.73424189815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45938.73424189815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45938.73424189815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45938.73424189815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45938.73424189815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45938.73424189815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45938.73424189815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45938.73424189815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45938.73424189815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45938.73424189815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45938.73424189815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45938.73424189815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45938.73424189815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45938.73424189815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45938.73424189815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45938.73424189815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45938.73424189815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45938.73424189815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45938.73424189815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45938.73424189815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45938.73424189815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45938.73424189815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45938.73424189815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45938.73424189815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45938.73424189815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45938.73424189815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45938.73424189815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45938.73424189815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45938.73424189815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45938.73424189815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45938.73424189815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45938.73424189815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45938.73424189815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45938.73424189815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45938.73424189815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45938.73424189815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45938.73424189815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45938.73424189815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45938.73424189815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45938.73424189815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45938.73424189815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45938.73424189815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45938.73424189815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45938.73424189815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45938.73424189815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45938.73424189815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45938.73424189815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45938.73424189815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45938.73424189815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45938.73424189815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45938.73424189815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45938.73424189815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45938.73424189815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45938.73424189815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45938.73424189815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45938.73424189815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45938.73424189815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45938.73424189815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45938.73424189815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45938.73424189815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45938.73424189815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45938.73424189815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45938.73424189815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45938.73424189815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45938.73424189815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45938.73424189815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45938.73424189815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45938.73424189815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45938.73424189815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45938.73424189815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45938.73424189815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45938.73424189815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45938.73424189815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45938.73424189815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45938.73424189815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45938.73424189815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45938.73424189815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45938.73424189815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45938.73424189815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45938.73424189815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45938.73424189815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45938.73424189815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45938.73424189815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45938.73424189815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45938.73424189815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45938.73424189815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45938.73424189815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45938.73424189815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45938.73424189815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45938.73424189815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45938.73424189815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45938.73424189815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45938.73424189815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45938.73424189815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45938.73424189815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45938.73424189815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45938.73424189815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45938.73424189815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45938.73424189815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45938.73424189815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45938.73424189815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45938.73424189815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45938.73424189815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45938.73424189815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45938.73424189815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45938.73424189815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45938.73424189815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45938.73424189815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45938.73424189815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45938.73424189815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45938.73424189815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45938.73424189815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45938.73424189815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45938.73424189815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45938.73424189815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45938.73424189815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45938.73424189815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45938.73424189815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45938.73424189815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45938.73424189815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45938.73424189815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45938.73424189815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45938.73424189815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45938.73424189815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45938.73424189815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45938.73424189815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45938.73424189815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45938.73424189815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45938.73424189815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45938.73424189815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45938.73424189815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45938.73424189815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45938.73424189815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45938.73424189815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45938.73424189815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45938.73424189815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45938.73424189815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45938.73424189815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45938.73424189815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45938.73424189815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45938.73424189815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45938.73424189815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45938.73424189815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45938.73424189815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45938.73424189815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45938.73424189815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45938.73424189815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45938.73424189815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45938.73424189815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45938.73424189815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45938.73424189815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45938.73424189815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45938.73424189815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45938.73424189815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45938.73424189815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45938.73424189815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45938.73424189815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45938.73424189815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45938.73424189815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45938.73424189815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45938.73424189815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45938.73424189815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45938.73424189815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45938.73424189815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45938.73424189815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45938.73424189815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45938.73424189815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45938.73424189815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45938.73424189815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45938.73424189815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45938.73424189815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45938.73424189815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45938.73424189815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45938.73424189815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45938.73424189815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45938.73424189815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45938.73424189815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45938.73424189815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45938.73424189815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45938.73424189815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45938.73424189815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45938.73424189815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45938.73424189815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45938.73424189815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45938.73424189815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45938.73424189815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45938.73424189815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45938.73424189815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45938.73424189815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45938.73424189815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45938.73424189815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45938.73424189815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45938.73424189815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45938.73424189815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45938.73424189815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45938.73424189815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45938.73424189815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45938.73424189815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45938.73424189815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45938.73424189815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45938.73424189815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45938.73424189815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45938.73424189815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45938.73424189815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45938.73424189815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45938.73424189815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45938.73424189815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45938.73424189815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45938.73424189815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45938.73424189815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45938.73424189815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45938.73424189815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45938.73424189815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45938.73424189815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45938.73424189815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45938.73424189815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45938.73424189815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45938.73424189815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45938.73424189815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45938.73424189815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45938.73424189815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45938.73424189815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45938.73424189815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45938.73424189815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45938.73424189815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45938.73424189815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45938.73424189815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45938.73424189815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45938.73424189815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45938.73424189815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45938.73424189815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45938.73424189815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45938.73424189815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45938.73424189815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45938.73424189815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45938.73424189815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45938.73424189815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45938.73424189815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45938.73424189815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45938.73424189815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45938.73424189815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45938.73424189815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45938.73424189815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45938.73424189815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45938.73424189815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45938.73424189815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45938.73424189815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45938.73424189815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45938.73424189815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45938.73424189815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45938.73424189815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45938.73424189815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45938.73424189815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45938.73424189815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45938.73424189815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45938.73424189815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45938.73424189815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45938.73424189815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45938.73424189815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45938.73424189815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45938.73424189815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45938.73424189815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45938.73424189815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45938.73424189815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45938.73424189815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45938.73424189815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45938.73424189815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45938.73424189815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45938.73424189815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45938.73424189815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45938.73424189815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45938.73424189815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45938.73424189815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45938.73424189815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45938.73424189815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45938.73424189815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45938.73424189815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45938.73424189815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45938.73424189815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45938.73424189815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45938.73424189815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45938.73424189815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45938.73424189815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45938.73424189815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45938.73424189815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45938.73424189815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45938.73424189815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45938.73424189815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45938.73424189815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45938.73424189815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45938.73424189815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45938.73424189815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45938.73424189815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45938.73424189815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45938.73424189815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45938.73424189815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45938.73424189815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45938.73424189815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45938.73424189815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45938.73424189815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45938.73424189815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45938.73424189815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45938.73424189815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45938.73424189815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45938.73424189815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45938.73424189815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45938.73424189815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45938.73424189815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45938.73424189815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45938.73424189815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45938.73424189815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45938.73424189815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45938.73424189815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45938.73424189815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45938.73424189815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45938.73424189815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45938.73424189815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45938.73424189815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45938.73424189815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45938.73424189815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45938.73424189815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45938.73424189815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45938.73424189815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45938.73424189815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45938.73424189815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45938.73424189815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45938.73424189815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45938.73424189815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45938.73424189815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45938.73424189815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45938.73424189815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45938.73424189815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45938.73424189815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45938.73424189815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45938.73424189815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45938.73424189815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45938.73424189815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45938.73424189815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45938.73424189815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45938.73424189815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45938.73424189815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45938.73424189815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45938.73424189815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45938.73424189815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45938.73424189815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45938.73424189815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45938.73424189815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45938.73424189815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45938.73424189815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45938.73424189815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45938.73424189815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45938.73424189815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45938.73424189815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45938.73424189815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45938.73424189815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45938.73424189815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45938.73424189815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45938.73424189815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45938.73424189815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45938.73424189815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45938.73424189815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45938.73424189815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45938.73424189815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45938.73424189815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45938.73424189815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45938.73424189815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45938.73424189815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45938.73424189815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45938.73424189815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45938.73424189815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45938.73424189815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45938.73424189815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45938.73424189815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45938.73424189815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45938.73424189815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45938.73424189815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45938.73424189815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45938.73424189815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45938.73424189815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45938.73424189815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45938.73424189815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45938.73424189815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45938.73424189815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45938.73424189815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45938.73424189815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45938.73424189815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45938.73424189815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45938.73424189815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45938.73424189815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45938.73424189815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45938.73424189815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45938.73424189815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45938.73424189815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45938.73424189815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45938.73424189815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45938.73424189815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45938.73424189815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45938.73424189815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45938.73424189815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45938.73424189815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45938.73424189815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45938.73424189815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45938.73424189815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45938.73424189815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45938.73424189815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45938.73424189815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45938.73424189815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45938.73424189815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45938.73424189815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45938.73424189815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45938.73424189815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45938.73424189815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45938.73424189815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45938.73424189815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45938.73424189815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45938.73424189815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45938.73424189815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45938.73424189815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45938.73424189815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45938.73424189815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45938.73424189815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45938.73424189815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45938.73424189815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45938.73424189815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45938.73424189815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45938.73424189815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45938.73424189815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45938.73424189815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45938.73424189815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45938.73424189815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45938.73424189815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45938.73424189815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45938.73424189815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45938.73424189815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45938.73424189815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45938.73424189815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45938.73424189815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45938.73424189815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45938.73424189815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45938.73424189815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45938.73424189815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45938.73424189815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45938.73424189815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45938.73424189815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45938.73424189815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45938.73424189815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45938.73424189815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45938.73424189815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45938.73424189815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45938.73424189815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45938.73424189815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45938.73424189815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45938.73424189815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45938.73424189815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45938.73424189815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45938.73424189815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45938.73424189815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45938.73424189815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45938.73424189815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45938.73424189815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45938.73424189815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45938.73424189815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45938.73424189815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45938.73424189815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45938.73424189815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45938.73424189815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45938.73424189815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45938.73424189815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45938.73424189815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45938.73424189815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45938.73424189815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45938.73424189815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45938.73424189815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45938.73424189815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45938.73424189815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45938.73424189815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45938.73424189815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45938.73424189815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45938.73424189815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45938.73424189815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45938.73424189815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45938.73424189815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45938.73424189815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45938.73424189815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45938.73424189815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45938.73424189815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45938.73424189815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45938.73424189815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45938.73424189815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45938.73424189815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45938.73424189815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45938.73424189815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45938.73424189815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45938.73424189815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45938.73424189815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45938.73424189815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45938.73424189815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45938.73424189815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45938.73424189815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45938.73424189815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45938.73424189815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45938.73424189815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45938.73424189815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45938.73424189815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45938.73424189815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45938.73424189815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45938.73424189815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45938.73424189815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45938.73424189815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45938.73424189815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45938.73424189815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45938.73424189815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45938.73424189815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45938.73424189815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45938.73424189815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45938.73424189815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45938.73424189815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45938.73424189815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45938.73424189815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45938.73424189815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45938.73424189815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45938.73424189815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45938.73424189815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45938.73424189815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45938.73424189815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45938.73424189815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45938.73424189815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45938.73424189815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45938.73424189815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45938.73424189815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45938.73424189815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45938.73424189815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45938.73424189815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45938.73424189815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45938.73424189815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45938.73424189815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45938.73424189815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45938.73424189815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45938.73424189815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45938.73424189815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45938.73424189815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45938.73424189815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45938.73424189815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45938.73424189815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45938.73424189815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45938.73424189815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45938.73424189815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45938.73424189815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45938.73424189815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45938.73424189815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45938.73424189815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45938.73424189815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45938.73424189815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45938.73424189815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45938.73424189815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45938.73424189815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45938.73424189815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45938.73424189815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45938.73424189815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45938.73424189815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45938.73424189815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45938.73424189815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45938.73424189815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45938.73424189815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45938.73424189815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45938.73424189815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45938.73424189815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45938.73424189815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45938.73424189815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45938.73424189815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45938.73424189815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45938.73424189815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45938.73424189815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45938.73424189815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45938.73424189815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45938.73424189815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45938.73424189815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45938.73424189815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45938.73424189815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45938.73424189815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45938.73424189815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45938.73424189815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45938.73424189815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45938.73424189815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45938.73424189815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45938.73424189815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45938.73424189815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45938.73424189815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45938.73424189815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45938.73424189815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45938.73424189815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45938.73424189815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45938.73424189815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45938.73424189815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45938.73424189815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45938.73424189815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45938.73424189815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45938.73424189815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45938.73424189815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45938.73424189815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45938.73424189815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45938.73424189815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45938.73424189815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45938.73424189815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45938.73424189815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45938.73424189815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45938.73424189815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45938.73424189815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45938.73424189815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45938.73424189815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45938.73424189815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45938.73424189815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45938.73424189815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45938.73424189815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45938.73424189815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45938.73424189815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45938.73424189815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45938.73424189815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45938.73424189815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45938.73424189815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45938.73424189815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45938.73424189815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45938.73424189815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45938.73424189815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45938.73424189815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45938.73424189815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45938.73424189815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45938.73424189815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45938.73424189815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45938.73424189815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45938.73424189815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45938.73424189815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45938.73424189815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45938.73424189815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45938.73424189815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45938.73424189815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45938.73424189815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45938.73424189815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45938.73424189815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45938.73424189815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45938.73424189815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45938.73424189815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45938.73424189815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45938.73424189815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45938.73424189815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45938.73424189815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45938.73424189815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45938.73424189815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45938.73424189815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45938.73424189815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45938.73424189815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45938.73424189815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45938.73424189815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45938.73424189815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45938.73424189815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45938.73424189815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45938.73424189815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45938.73424189815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45938.73424189815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45938.73424189815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45938.73424189815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45938.73424189815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45938.73424189815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45938.73424189815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45938.73424189815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45938.73424189815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45938.73424189815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45938.73424189815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45938.73424189815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45938.73424189815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45938.73424189815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45938.73424189815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45938.73424189815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45938.73424189815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45938.73424189815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45938.73424189815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45938.73424189815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45938.73424189815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45938.73424189815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45938.73424189815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45938.73424189815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45938.73424189815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45938.73424189815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45938.73424189815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45938.73424189815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45938.73424189815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45938.73424189815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235.25352430555358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45938.73424189815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45938.73424189815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45938.73424189815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45938.73424189815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45938.73424189815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45938.73424189815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45938.73424189815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45938.73424189815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45938.73424189815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45938.73424189815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45938.73424189815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45938.73424189815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45938.73424189815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45938.73424189815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45938.73424189815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45938.73424189815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45938.73424189815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45938.73424189815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45938.73424189815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45938.73424189815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45938.73424189815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45938.73424189815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45938.73424189815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45938.73424189815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45938.73424189815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45938.73424189815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45938.73424189815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45938.73424189815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45938.73424189815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45938.73424189815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45938.73424189815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45938.73424189815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45938.73424189815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45938.73424189815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45938.73424189815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45938.73424189815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45938.73424189815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45938.73424189815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45938.73424189815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45938.73424189815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45938.73424189815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45938.73424189815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45938.73424189815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45938.73424189815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45938.73424189815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45938.73424189815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45938.73424189815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45938.73424189815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45938.73424189815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45938.73424189815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45938.73424189815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45938.73424189815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45938.73424189815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45938.73424189815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45938.73424189815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45938.73424189815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45938.73424189815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45938.73424189815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45938.73424189815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45938.73424189815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45938.73424189815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45938.73424189815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45938.73424189815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45938.73424189815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45938.73424189815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45938.73424189815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45938.73424189815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45938.73424189815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45938.73424189815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45938.73424189815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45938.73424189815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45938.73424189815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45938.73424189815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45938.73424189815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45938.73424189815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45938.73424189815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45938.73424189815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45938.73424189815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45938.73424189815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45938.73424189815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45938.73424189815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45938.73424189815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45938.73424189815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45938.73424189815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45938.73424189815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45938.73424189815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45938.73424189815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45938.73424189815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45938.73424189815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45938.73424189815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45938.73424189815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45938.73424189815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45938.73424189815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45938.73424189815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45938.73424189815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45938.73424189815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45938.73424189815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45938.73424189815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45938.73424189815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45938.73424189815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45938.73424189815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45938.73424189815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45938.73424189815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45938.73424189815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45938.73424189815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45938.73424189815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45938.73424189815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45938.73424189815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45938.73424189815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45938.73424189815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45938.73424189815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45938.73424189815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45938.73424189815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45938.73424189815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45938.73424189815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45938.73424189815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45938.73424189815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45938.73424189815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45938.73424189815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45938.73424189815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45938.73424189815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45938.73424189815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45938.73424189815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45938.73424189815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45938.73424189815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45938.73424189815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45938.73424189815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45938.73424189815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45938.73424189815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45938.73424189815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45938.73424189815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45938.73424189815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45938.73424189815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45938.73424189815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45938.73424189815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45938.73424189815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45938.73424189815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45938.73424189815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45938.73424189815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45938.73424189815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45938.73424189815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45938.73424189815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45938.73424189815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45938.73424189815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45938.73424189815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45938.73424189815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45938.73424189815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45938.73424189815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45938.73424189815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45938.73424189815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45938.73424189815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45938.73424189815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45938.73424189815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45938.73424189815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45938.73424189815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45938.73424189815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45938.73424189815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45938.73424189815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45938.73424189815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45938.73424189815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45938.73424189815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45938.73424189815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45938.73424189815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45938.73424189815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45938.73424189815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45938.73424189815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45938.73424189815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45938.73424189815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45938.73424189815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45938.73424189815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45938.73424189815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45938.73424189815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45938.73424189815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45938.73424189815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45938.73424189815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45938.73424189815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45938.73424189815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45938.73424189815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45938.73424189815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45938.73424189815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45938.73424189815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45938.73424189815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45938.73424189815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45938.73424189815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45938.73424189815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45938.73424189815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45938.73424189815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45938.73424189815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45938.73424189815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45938.73424189815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45938.73424189815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45938.73424189815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45938.73424189815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45938.73424189815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45938.73424189815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45938.73424189815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45938.73424189815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45938.73424189815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45938.73424189815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45938.73424189815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45938.73424189815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45938.73424189815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45938.73424189815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45938.73424189815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45938.73424189815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45938.73424189815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45938.73424189815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45938.73424189815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45938.73424189815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45938.73424189815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45938.73424189815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45938.73424189815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45938.73424189815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45938.73424189815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45938.73424189815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45938.73424189815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45938.73424189815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45938.73424189815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45938.73424189815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45938.73424189815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45938.73424189815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45938.73424189815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45938.73424189815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45938.73424189815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45938.73424189815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45938.73424189815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45938.73424189815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45938.73424189815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45938.73424189815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45938.73424189815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45938.73424189815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45938.73424189815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45938.73424189815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45938.73424189815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45938.73424189815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45938.73424189815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45938.73424189815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45938.73424189815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45938.73424189815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45938.73424189815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45938.73424189815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45938.73424189815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45938.73424189815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45938.73424189815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45938.73424189815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45938.73424189815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45938.73424189815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45938.73424189815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45938.73424189815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45938.73424189815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45938.73424189815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45938.73424189815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45938.73424189815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45938.73424189815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45938.73424189815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45938.73424189815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45938.73424189815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45938.73424189815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45938.73424189815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45938.73424189815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45938.73424189815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45938.73424189815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45938.73424189815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45938.73424189815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45938.73424189815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45938.73424189815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45938.73424189815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45938.73424189815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45938.73424189815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45938.73424189815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45938.73424189815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45938.73424189815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45938.73424189815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45938.73424189815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45938.73424189815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45938.73424189815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45938.73424189815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45938.73424189815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45938.73424189815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45938.73424189815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45938.73424189815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45938.73424189815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45938.73424189815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45938.73424189815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45938.73424189815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45938.73424189815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45938.73424189815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45938.73424189815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45938.73424189815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45938.73424189815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45938.73424189815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45938.73424189815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45938.73424189815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45938.73424189815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45938.73424189815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45938.73424189815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45938.73424189815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45938.73424189815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45938.73424189815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45938.73424189815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45938.73424189815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45938.73424189815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45938.73424189815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45938.73424189815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45938.73424189815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45938.73424189815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45938.73424189815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45938.73424189815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45938.73424189815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45938.73424189815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45938.73424189815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45938.73424189815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45938.73424189815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45938.73424189815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45938.73424189815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45938.73424189815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45938.73424189815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45938.73424189815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45938.73424189815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45938.73424189815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45938.73424189815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45938.73424189815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45938.73424189815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45938.73424189815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45938.73424189815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45938.73424189815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45938.73424189815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45938.73424189815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45938.73424189815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45938.73424189815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45938.73424189815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45938.73424189815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45938.73424189815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45938.73424189815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45938.73424189815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45938.73424189815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45938.73424189815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45938.73424189815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45938.73424189815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45938.73424189815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45938.73424189815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45938.73424189815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45938.73424189815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45938.73424189815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45938.73424189815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45938.73424189815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45938.73424189815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45938.73424189815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45938.73424189815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45938.73424189815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45938.73424189815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45938.73424189815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45938.73424189815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45938.73424189815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45938.73424189815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45938.73424189815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45938.73424189815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45938.73424189815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45938.73424189815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45938.73424189815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45938.73424189815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45938.73424189815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45938.73424189815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45938.73424189815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45938.73424189815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45938.73424189815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45938.73424189815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45938.73424189815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45938.73424189815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45938.73424189815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45938.73424189815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45938.73424189815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45938.73424189815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45938.73424189815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45938.73424189815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45938.73424189815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45938.73424189815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45938.73424189815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45938.73424189815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45938.73424189815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45938.73424189815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45938.73424189815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45938.73424189815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45938.73424189815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45938.73424189815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45938.73424189815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45938.73424189815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45938.73424189815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45938.73424189815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45938.73424189815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45938.73424189815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45938.73424189815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45938.73424189815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45938.73424189815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45938.73424189815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45938.73424189815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45938.73424189815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45938.73424189815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45938.73424189815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45938.73424189815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45938.73424189815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45938.73424189815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45938.73424189815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45938.73424189815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45938.73424189815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45938.73424189815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45938.73424189815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45938.73424189815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45938.73424189815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45938.73424189815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45938.73424189815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45938.73424189815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45938.73424189815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45938.73424189815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45938.73424189815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45938.73424189815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45938.73424189815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45938.73424189815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45938.73424189815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45938.73424189815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45938.73424189815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45938.73424189815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45938.73424189815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45938.73424189815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45938.73424189815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45938.73424189815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45938.73424189815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45938.73424189815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45938.73424189815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45938.73424189815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45938.73424189815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45938.73424189815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45938.73424189815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45938.73424189815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45938.73424189815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45938.73424189815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45938.73424189815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45938.73424189815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45938.73424189815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45938.73424189815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45938.73424189815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45938.73424189815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45938.73424189815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45938.73424189815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45938.73424189815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45938.73424189815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45938.73424189815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45938.73424189815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45938.73424189815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45938.73424189815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45938.73424189815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45938.73424189815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45938.73424189815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45938.73424189815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45938.73424189815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45938.73424189815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45938.73424189815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45938.73424189815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45938.73424189815</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45938.73424189815</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46.902181712961465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38967</v>
      </c>
      <c r="F3" s="38">
        <v>45926.188877314817</v>
      </c>
      <c r="G3" s="39">
        <f ca="1">IFERROR(NOW()-F3,"-")</f>
        <v>12.545364583333139</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45938.73424189815</v>
      </c>
      <c r="H4" s="38"/>
      <c r="I4" s="37" t="str">
        <f>IFERROR(VLOOKUP(D4,DB!A:F,6,0),"")</f>
        <v/>
      </c>
      <c r="J4" s="37" t="str">
        <f>IFERROR(VLOOKUP(D4,DB!A:G,7,0),"")</f>
        <v/>
      </c>
      <c r="K4" s="37"/>
      <c r="L4" s="37" t="str">
        <f>IFERROR(VLOOKUP(D4,DB!A:I,9,0),"")</f>
        <v/>
      </c>
      <c r="M4" s="125"/>
    </row>
    <row r="5" spans="1:13" ht="15">
      <c r="A5" s="37"/>
      <c r="B5" s="37" t="str">
        <f>IFERROR(VLOOKUP(D5,DB!A:K,11,0),"")</f>
        <v>R5</v>
      </c>
      <c r="C5" s="37"/>
      <c r="D5" s="37" t="s">
        <v>38153</v>
      </c>
      <c r="E5" s="37"/>
      <c r="F5" s="38"/>
      <c r="G5" s="39">
        <f ca="1">IFERROR(NOW()-F5,"-")</f>
        <v>45938.73424189815</v>
      </c>
      <c r="H5" s="38"/>
      <c r="I5" s="37" t="str">
        <f>IFERROR(VLOOKUP(D5,DB!A:F,6,0),"")</f>
        <v>SCECO</v>
      </c>
      <c r="J5" s="37" t="str">
        <f>IFERROR(VLOOKUP(D5,DB!A:G,7,0),"")</f>
        <v>Haj Removal</v>
      </c>
      <c r="K5" s="37"/>
      <c r="L5" s="37" t="str">
        <f>IFERROR(VLOOKUP(D5,DB!A:I,9,0),"")</f>
        <v>Latis</v>
      </c>
      <c r="M5" s="125"/>
    </row>
    <row r="6" spans="1:13" ht="15">
      <c r="A6" s="84"/>
      <c r="B6" s="84" t="str">
        <f>IFERROR(VLOOKUP(D6,DB!A:K,11,0),"")</f>
        <v/>
      </c>
      <c r="C6" s="84"/>
      <c r="D6" s="84"/>
      <c r="E6" s="84"/>
      <c r="F6" s="123"/>
      <c r="G6" s="124">
        <f ca="1">IFERROR(NOW()-F6,"-")</f>
        <v>45938.73424189815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45938.73424189815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45938.73424189815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45938.73424189815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45938.73424189815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45938.73424189815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45938.73424189815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45938.73424189815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45938.73424189815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45938.73424189815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45938.73424189815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45938.73424189815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45938.73424189815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45938.73424189815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45938.73424189815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45938.73424189815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45938.73424189815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45938.73424189815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45938.73424189815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45938.73424189815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45938.73424189815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45938.73424189815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45938.73424189815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45938.73424189815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45938.73424189815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45938.73424189815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45938.73424189815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45938.73424189815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45938.73424189815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45938.73424189815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45938.73424189815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45938.73424189815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45938.73424189815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45938.73424189815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45938.73424189815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45938.73424189815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45938.73424189815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45938.73424189815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45938.73424189815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45938.73424189815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45938.73424189815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45938.73424189815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45938.73424189815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45938.73424189815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45938.73424189815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45938.73424189815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45938.73424189815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45938.73424189815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45938.73424189815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45938.73424189815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45938.73424189815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45938.73424189815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45938.73424189815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45938.73424189815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45938.73424189815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45938.73424189815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45938.73424189815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45938.73424189815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45938.73424189815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45938.73424189815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45938.73424189815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45938.73424189815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45938.73424189815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45938.73424189815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45938.73424189815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45938.73424189815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45938.73424189815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45938.73424189815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45938.73424189815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45938.73424189815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45938.73424189815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45938.73424189815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45938.73424189815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45938.73424189815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45938.73424189815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45938.73424189815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45938.73424189815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45938.73424189815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45938.73424189815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45938.73424189815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45938.73424189815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45938.73424189815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45938.73424189815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45938.73424189815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45938.73424189815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45938.73424189815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45938.73424189815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45938.73424189815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45938.73424189815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45938.73424189815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45938.73424189815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45938.73424189815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45938.73424189815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45938.73424189815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45938.73424189815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45938.73424189815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45938.73424189815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45938.73424189815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45938.73424189815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45938.73424189815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45938.73424189815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45938.73424189815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45938.73424189815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45938.73424189815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45938.73424189815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45938.73424189815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45938.73424189815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45938.73424189815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45938.73424189815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45938.73424189815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45938.73424189815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45938.73424189815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45938.73424189815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45938.73424189815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45938.73424189815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45938.73424189815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45938.73424189815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45938.73424189815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45938.73424189815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45938.73424189815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45938.73424189815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45938.73424189815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45938.73424189815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1"/>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11.961394675927295</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45938.73424189815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4.853269675928459</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3.7919965277760639</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45938.73424189815</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2</v>
      </c>
      <c r="D7" s="161" t="s">
        <v>33542</v>
      </c>
      <c r="E7" s="161" t="s">
        <v>38964</v>
      </c>
      <c r="F7" s="161"/>
      <c r="G7" s="152">
        <f ca="1">IFERROR(NOW()-F7,"-")</f>
        <v>45938.73424189815</v>
      </c>
      <c r="H7" s="168">
        <v>45938.716643518521</v>
      </c>
      <c r="I7" s="161" t="str">
        <f>IFERROR(VLOOKUP(D7,DB!A:F,6,0),"")</f>
        <v>SCECO</v>
      </c>
      <c r="J7" s="161" t="str">
        <f>IFERROR(VLOOKUP(D7,DB!A:G,7,0),"")</f>
        <v>Vandalized</v>
      </c>
      <c r="K7" s="161" t="s">
        <v>39068</v>
      </c>
      <c r="L7" s="161" t="str">
        <f>IFERROR(VLOOKUP(D7,DB!A:I,9,0),"")</f>
        <v>Latis</v>
      </c>
    </row>
    <row r="8" spans="1:16383" ht="31.5" customHeight="1">
      <c r="A8" s="161" t="s">
        <v>39067</v>
      </c>
      <c r="B8" s="161" t="str">
        <f>IFERROR(VLOOKUP(D8,DB!A:K,11,0),"")</f>
        <v>R6</v>
      </c>
      <c r="C8" s="161">
        <v>1</v>
      </c>
      <c r="D8" s="161" t="s">
        <v>37250</v>
      </c>
      <c r="E8" s="161" t="s">
        <v>38964</v>
      </c>
      <c r="F8" s="161"/>
      <c r="G8" s="152">
        <f ca="1">IFERROR(NOW()-F8,"-")</f>
        <v>45938.73424189815</v>
      </c>
      <c r="H8" s="168">
        <v>45938.719490740739</v>
      </c>
      <c r="I8" s="161" t="str">
        <f>IFERROR(VLOOKUP(D8,DB!A:F,6,0),"")</f>
        <v>SCECO</v>
      </c>
      <c r="J8" s="161" t="str">
        <f>IFERROR(VLOOKUP(D8,DB!A:G,7,0),"")</f>
        <v>Vandalized</v>
      </c>
      <c r="K8" s="161" t="s">
        <v>39068</v>
      </c>
      <c r="L8" s="161" t="str">
        <f>IFERROR(VLOOKUP(D8,DB!A:I,9,0),"")</f>
        <v>Latis</v>
      </c>
    </row>
    <row r="9" spans="1:16383" ht="31.5" customHeight="1">
      <c r="A9" s="161"/>
      <c r="B9" s="161" t="str">
        <f>IFERROR(VLOOKUP(D9,DB!A:K,11,0),"")</f>
        <v/>
      </c>
      <c r="C9" s="161"/>
      <c r="D9" s="161"/>
      <c r="E9" s="161"/>
      <c r="F9" s="161"/>
      <c r="G9" s="152">
        <f ca="1">IFERROR(NOW()-F9,"-")</f>
        <v>45938.73424189815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45938.73424189815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45938.73424189815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45938.73424189815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45938.73424189815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45938.73424189815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45938.73424189815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45938.73424189815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45938.73424189815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45938.73424189815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45938.73424189815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45938.73424189815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45938.73424189815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45938.73424189815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45938.73424189815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45938.73424189815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45938.73424189815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45938.73424189815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45938.73424189815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45938.73424189815</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45938.73424189815</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45938.73424189815</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45938.73424189815</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45938.73424189815</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45938.73424189815</v>
      </c>
      <c r="H33" s="161"/>
      <c r="I33" s="161" t="str">
        <f>IFERROR(VLOOKUP(D33,DB!A:F,6,0),"")</f>
        <v/>
      </c>
      <c r="J33" s="161" t="str">
        <f>IFERROR(VLOOKUP(D33,DB!A:G,7,0),"")</f>
        <v/>
      </c>
      <c r="K33" s="161"/>
      <c r="L33" s="161" t="str">
        <f>IFERROR(VLOOKUP(D33,DB!A:I,9,0),"")</f>
        <v/>
      </c>
    </row>
    <row r="34" spans="1:12" ht="31.5" customHeight="1">
      <c r="A34" s="162"/>
      <c r="B34" s="163" t="str">
        <f>IFERROR(VLOOKUP(D34,DB!A:K,11,0),"")</f>
        <v/>
      </c>
      <c r="C34" s="163"/>
      <c r="D34" s="163"/>
      <c r="E34" s="164"/>
      <c r="F34" s="165"/>
      <c r="G34" s="152">
        <f ca="1">IFERROR(NOW()-F34,"-")</f>
        <v>45938.73424189815</v>
      </c>
      <c r="H34" s="165"/>
      <c r="I34" s="163" t="str">
        <f>IFERROR(VLOOKUP(D34,DB!A:F,6,0),"")</f>
        <v/>
      </c>
      <c r="J34" s="163" t="str">
        <f>IFERROR(VLOOKUP(D34,DB!A:G,7,0),"")</f>
        <v/>
      </c>
      <c r="K34" s="167"/>
      <c r="L34" s="164" t="str">
        <f>IFERROR(VLOOKUP(D34,DB!A:I,9,0),"")</f>
        <v/>
      </c>
    </row>
    <row r="35" spans="1:12" ht="31.5" customHeight="1">
      <c r="A35" s="162"/>
      <c r="B35" s="163" t="str">
        <f>IFERROR(VLOOKUP(D35,DB!A:K,11,0),"")</f>
        <v/>
      </c>
      <c r="C35" s="163"/>
      <c r="D35" s="163"/>
      <c r="E35" s="164"/>
      <c r="F35" s="165"/>
      <c r="G35" s="152">
        <f ca="1">IFERROR(NOW()-F35,"-")</f>
        <v>45938.73424189815</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45938.73424189815</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45938.73424189815</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45938.73424189815</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45938.73424189815</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45938.73424189815</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45938.73424189815</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45938.73424189815</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45938.73424189815</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45938.73424189815</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45938.73424189815</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45938.73424189815</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45938.73424189815</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45938.73424189815</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45938.73424189815</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45938.73424189815</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45938.73424189815</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45938.73424189815</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45938.73424189815</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45938.73424189815</v>
      </c>
      <c r="H54" s="165"/>
      <c r="I54" s="163" t="str">
        <f>IFERROR(VLOOKUP(D54,DB!A:F,6,0),"")</f>
        <v/>
      </c>
      <c r="J54" s="163" t="str">
        <f>IFERROR(VLOOKUP(D54,DB!A:G,7,0),"")</f>
        <v/>
      </c>
      <c r="K54" s="167"/>
      <c r="L54" s="164" t="str">
        <f>IFERROR(VLOOKUP(D54,DB!A:I,9,0),"")</f>
        <v/>
      </c>
    </row>
    <row r="55" spans="1:12" ht="31.5" customHeight="1">
      <c r="A55" s="110"/>
      <c r="B55" s="109" t="str">
        <f>IFERROR(VLOOKUP(D55,DB!A:K,11,0),"")</f>
        <v/>
      </c>
      <c r="C55" s="111"/>
      <c r="D55" s="109"/>
      <c r="E55" s="112"/>
      <c r="F55" s="113"/>
      <c r="G55" s="81">
        <f ca="1">IFERROR(NOW()-F55,"-")</f>
        <v>45938.73424189815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45938.73424189815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45938.73424189815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45938.73424189815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45938.73424189815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45938.73424189815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45938.73424189815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45938.73424189815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45938.73424189815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45938.73424189815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45938.73424189815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45938.73424189815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45938.73424189815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45938.73424189815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45938.73424189815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45938.73424189815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45938.73424189815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45938.73424189815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45938.73424189815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45938.73424189815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45938.73424189815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45938.73424189815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45938.73424189815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45938.73424189815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45938.73424189815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45938.73424189815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45938.73424189815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45938.73424189815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45938.73424189815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45938.73424189815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45938.73424189815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45938.73424189815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45938.73424189815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45938.73424189815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45938.73424189815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45938.73424189815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45938.73424189815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45938.73424189815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45938.73424189815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45938.73424189815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45938.73424189815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45938.73424189815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45938.73424189815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45938.73424189815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45938.73424189815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45938.73424189815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45938.73424189815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45938.73424189815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45938.73424189815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45938.73424189815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45938.73424189815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45938.73424189815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45938.73424189815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45938.73424189815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45938.73424189815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45938.73424189815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45938.73424189815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45938.73424189815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45938.73424189815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45938.73424189815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45938.73424189815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45938.73424189815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45938.73424189815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45938.73424189815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45938.73424189815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45938.73424189815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45938.73424189815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45938.73424189815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45938.73424189815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45938.73424189815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45938.73424189815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45938.73424189815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45938.73424189815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45938.73424189815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45938.73424189815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45938.73424189815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45938.73424189815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45938.73424189815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45938.73424189815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45938.73424189815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45938.73424189815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45938.73424189815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45938.73424189815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45938.73424189815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45938.73424189815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45938.73424189815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45938.73424189815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45938.73424189815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45938.73424189815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45938.73424189815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45938.73424189815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45938.73424189815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45938.73424189815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45938.73424189815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45938.73424189815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45938.73424189815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45938.73424189815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45938.73424189815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45938.73424189815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45938.73424189815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45938.73424189815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45938.73424189815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45938.73424189815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45938.73424189815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45938.73424189815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45938.73424189815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45938.73424189815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45938.73424189815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45938.73424189815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45938.73424189815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45938.73424189815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45938.73424189815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45938.73424189815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45938.73424189815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45938.73424189815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45938.73424189815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45938.73424189815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45938.73424189815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45938.73424189815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45938.73424189815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45938.73424189815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45938.73424189815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45938.73424189815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45938.73424189815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45938.73424189815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45938.73424189815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45938.73424189815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45938.73424189815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45938.73424189815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45938.73424189815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45938.73424189815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45938.73424189815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45938.73424189815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45938.73424189815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45938.73424189815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45938.73424189815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45938.73424189815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45938.73424189815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45938.73424189815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45938.73424189815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45938.73424189815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45938.73424189815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45938.73424189815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45938.73424189815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45938.73424189815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45938.73424189815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45938.73424189815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45938.73424189815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45938.73424189815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45938.73424189815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45938.73424189815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45938.73424189815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45938.73424189815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45938.73424189815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45938.73424189815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45938.73424189815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45938.73424189815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45938.73424189815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45938.73424189815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45938.73424189815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45938.73424189815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45938.73424189815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45938.73424189815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45938.73424189815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45938.73424189815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45938.73424189815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45938.73424189815</v>
      </c>
      <c r="H221" s="113"/>
      <c r="I221" s="109" t="str">
        <f>IFERROR(VLOOKUP(D221,DB!A:F,6,0),"")</f>
        <v/>
      </c>
      <c r="J221" s="108" t="str">
        <f>IFERROR(VLOOKUP(D221,DB!A:G,7,0),"")</f>
        <v/>
      </c>
      <c r="K221" s="114"/>
      <c r="L221" s="115" t="str">
        <f>IFERROR(VLOOKUP(D221,DB!A:I,9,0),"")</f>
        <v/>
      </c>
    </row>
  </sheetData>
  <dataValidations count="2">
    <dataValidation allowBlank="1" showInputMessage="1" showErrorMessage="1" sqref="E1" xr:uid="{380493DB-286A-4683-AF55-C78F04945A49}"/>
    <dataValidation type="list" allowBlank="1" showInputMessage="1" showErrorMessage="1" sqref="E3 E5 E7:E2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