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97" documentId="13_ncr:1_{F6CB121F-512D-4AA6-A0C1-0FB36C537598}" xr6:coauthVersionLast="47" xr6:coauthVersionMax="47" xr10:uidLastSave="{C7043ECD-FF04-4E9E-866D-8EAFCBB4DF5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G2" i="1"/>
  <c r="I2" i="1"/>
  <c r="J2" i="1"/>
  <c r="L2" i="1"/>
  <c r="I3" i="1"/>
  <c r="I4" i="1"/>
  <c r="I5" i="1"/>
  <c r="I6" i="1"/>
  <c r="I7" i="1"/>
  <c r="I8" i="1"/>
  <c r="I9" i="1"/>
  <c r="I10" i="1"/>
  <c r="I11"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<sst xmlns="http://schemas.openxmlformats.org/spreadsheetml/2006/main" count="178599" uniqueCount="39083">
  <si>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</si>
  <si>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</si>
  <si>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</si>
  <si>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</si>
  <si>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</si>
  <si>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</si>
  <si>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</si>
  <si>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</si>
  <si>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</si>
  <si>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</si>
  <si>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</si>
  <si>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</si>
  <si>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</si>
  <si>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</si>
  <si>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</si>
  <si>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</si>
  <si>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</si>
  <si>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</si>
  <si>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</si>
  <si>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</si>
  <si>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</si>
  <si>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</si>
  <si>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</si>
  <si>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</si>
  <si>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</si>
  <si>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</si>
  <si>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</si>
  <si>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</si>
  <si>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</si>
  <si>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</si>
  <si>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</si>
  <si>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</si>
  <si>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</si>
  <si>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</si>
  <si>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</si>
  <si>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</si>
  <si>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</si>
  <si>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</si>
  <si>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</si>
  <si>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</si>
  <si>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</si>
  <si>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</si>
  <si>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</si>
  <si>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</si>
  <si>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</si>
  <si>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</si>
  <si>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</si>
  <si>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</si>
  <si>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</si>
  <si>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</si>
  <si>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</si>
  <si>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</si>
  <si>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</si>
  <si>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</si>
  <si>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</si>
  <si>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</si>
  <si>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</si>
  <si>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</si>
  <si>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</si>
  <si>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</si>
  <si>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</si>
  <si>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</si>
  <si>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</si>
  <si>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</si>
  <si>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</si>
  <si>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</si>
  <si>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</si>
  <si>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</si>
  <si>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</si>
  <si>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</si>
  <si>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</si>
  <si>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</si>
  <si>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</si>
  <si>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</si>
  <si>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</si>
  <si>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</si>
  <si>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</si>
  <si>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</si>
  <si>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</si>
  <si>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</si>
  <si>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</si>
  <si>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</si>
  <si>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</si>
  <si>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</si>
  <si>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</si>
  <si>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</si>
  <si>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</si>
  <si>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</si>
  <si>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</si>
  <si>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</si>
  <si>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</si>
  <si>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</si>
  <si>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</si>
  <si>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</si>
  <si>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</si>
  <si>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</si>
  <si>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</si>
  <si>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</si>
  <si>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</si>
  <si>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</si>
  <si>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</si>
  <si>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</si>
  <si>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</si>
  <si>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</si>
  <si>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</si>
  <si>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</si>
  <si>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</si>
  <si>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</si>
  <si>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</si>
  <si>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</si>
  <si>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</si>
  <si>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</si>
  <si>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</si>
  <si>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</si>
  <si>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</si>
  <si>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</si>
  <si>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</si>
  <si>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</si>
  <si>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</si>
  <si>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</si>
  <si>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</si>
  <si>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</si>
  <si>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</si>
  <si>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</si>
  <si>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</si>
  <si>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</si>
  <si>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</si>
  <si>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</si>
  <si>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</si>
  <si>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</si>
  <si>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</si>
  <si>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</si>
  <si>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</si>
  <si>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</si>
  <si>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</si>
  <si>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</si>
  <si>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</si>
  <si>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</si>
  <si>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</si>
  <si>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</si>
  <si>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</si>
  <si>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</si>
  <si>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</si>
  <si>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</si>
  <si>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</si>
  <si>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</si>
  <si>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</si>
  <si>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</si>
  <si>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</si>
  <si>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</si>
  <si>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</si>
  <si>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</si>
  <si>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</si>
  <si>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</si>
  <si>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</si>
  <si>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</si>
  <si>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</si>
  <si>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</si>
  <si>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</si>
  <si>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</si>
  <si>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</si>
  <si>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</si>
  <si>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</si>
  <si>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</si>
  <si>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</si>
  <si>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</si>
  <si>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</si>
  <si>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</si>
  <si>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</si>
  <si>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</si>
  <si>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</si>
  <si>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</si>
  <si>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</si>
  <si>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</si>
  <si>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</si>
  <si>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</si>
  <si>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</si>
  <si>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</si>
  <si>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</si>
  <si>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</si>
  <si>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</si>
  <si>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</si>
  <si>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</si>
  <si>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</si>
  <si>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</si>
  <si>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</si>
  <si>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</si>
  <si>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</si>
  <si>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</si>
  <si>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</si>
  <si>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</si>
  <si>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</si>
  <si>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</si>
  <si>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</si>
  <si>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</si>
  <si>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</si>
  <si>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</si>
  <si>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</si>
  <si>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</si>
  <si>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</si>
  <si>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</si>
  <si>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</si>
  <si>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</si>
  <si>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</si>
  <si>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</si>
  <si>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</si>
  <si>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</si>
  <si>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</si>
  <si>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</si>
  <si>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</si>
  <si>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</si>
  <si>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</si>
  <si>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</si>
  <si>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</si>
  <si>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</si>
  <si>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</si>
  <si>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</si>
  <si>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</si>
  <si>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</si>
  <si>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</si>
  <si>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</si>
  <si>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</si>
  <si>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</si>
  <si>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</si>
  <si>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</si>
  <si>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</si>
  <si>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</si>
  <si>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</si>
  <si>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</si>
  <si>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</si>
  <si>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</si>
  <si>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</si>
  <si>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</si>
  <si>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</si>
  <si>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</si>
  <si>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</si>
  <si>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</si>
  <si>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</si>
  <si>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</si>
  <si>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</si>
  <si>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</si>
  <si>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</si>
  <si>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</si>
  <si>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</si>
  <si>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</si>
  <si>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</si>
  <si>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</si>
  <si>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</si>
  <si>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</si>
  <si>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</si>
  <si>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</si>
  <si>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</si>
  <si>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</si>
  <si>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</si>
  <si>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</si>
  <si>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</si>
  <si>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</si>
  <si>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</si>
  <si>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</si>
  <si>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</si>
  <si>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</si>
  <si>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</si>
  <si>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</si>
  <si>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</si>
  <si>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</si>
  <si>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</si>
  <si>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</si>
  <si>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</si>
  <si>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</si>
  <si>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</si>
  <si>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</si>
  <si>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</si>
  <si>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</si>
  <si>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</si>
  <si>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</si>
  <si>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</si>
  <si>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</si>
  <si>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</si>
  <si>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</si>
  <si>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</si>
  <si>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</si>
  <si>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</si>
  <si>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</si>
  <si>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</si>
  <si>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</si>
  <si>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</si>
  <si>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</si>
  <si>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</si>
  <si>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</si>
  <si>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</si>
  <si>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</si>
  <si>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</si>
  <si>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</si>
  <si>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</si>
  <si>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</si>
  <si>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</si>
  <si>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</si>
  <si>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</si>
  <si>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</si>
  <si>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</si>
  <si>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</si>
  <si>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</si>
  <si>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</si>
  <si>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</si>
  <si>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</si>
  <si>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</si>
  <si>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</si>
  <si>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</si>
  <si>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</si>
  <si>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</si>
  <si>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</si>
  <si>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</si>
  <si>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</si>
  <si>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</si>
  <si>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</si>
  <si>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</si>
  <si>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</si>
  <si>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</si>
  <si>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</si>
  <si>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</si>
  <si>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</si>
  <si>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</si>
  <si>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</si>
  <si>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</si>
  <si>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</si>
  <si>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</si>
  <si>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</si>
  <si>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</si>
  <si>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</si>
  <si>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</si>
  <si>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</si>
  <si>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</si>
  <si>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</si>
  <si>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</si>
  <si>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</si>
  <si>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</si>
  <si>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</si>
  <si>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</si>
  <si>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</si>
  <si>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</si>
  <si>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</si>
  <si>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</si>
  <si>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</si>
  <si>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</si>
  <si>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</si>
  <si>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</si>
  <si>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</si>
  <si>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</si>
  <si>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</si>
  <si>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</si>
  <si>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</si>
  <si>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</si>
  <si>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</si>
  <si>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</si>
  <si>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</si>
  <si>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</si>
  <si>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</si>
  <si>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</si>
  <si>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</si>
  <si>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</si>
  <si>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</si>
  <si>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</si>
  <si>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</si>
  <si>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</si>
  <si>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</si>
  <si>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</si>
  <si>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</si>
  <si>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</si>
  <si>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</si>
  <si>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</si>
  <si>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</si>
  <si>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</si>
  <si>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</si>
  <si>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</si>
  <si>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</si>
  <si>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</si>
  <si>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</si>
  <si>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</si>
  <si>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</si>
  <si>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</si>
  <si>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</si>
  <si>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</si>
  <si>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</si>
  <si>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</si>
  <si>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</si>
  <si>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</si>
  <si>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</si>
  <si>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</si>
  <si>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</si>
  <si>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</si>
  <si>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</si>
  <si>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</si>
  <si>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</si>
  <si>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</si>
  <si>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</si>
  <si>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</si>
  <si>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</si>
  <si>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</si>
  <si>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</si>
  <si>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</si>
  <si>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</si>
  <si>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</si>
  <si>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</si>
  <si>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</si>
  <si>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</si>
  <si>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</si>
  <si>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</si>
  <si>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</si>
  <si>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</si>
  <si>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</si>
  <si>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</si>
  <si>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</si>
  <si>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</si>
  <si>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</si>
  <si>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</si>
  <si>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</si>
  <si>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</si>
  <si>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</si>
  <si>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</si>
  <si>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</si>
  <si>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</si>
  <si>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</si>
  <si>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</si>
  <si>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</si>
  <si>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</si>
  <si>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</si>
  <si>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</si>
  <si>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</si>
  <si>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</si>
  <si>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</si>
  <si>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</si>
  <si>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</si>
  <si>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</si>
  <si>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</si>
  <si>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</si>
  <si>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</si>
  <si>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</si>
  <si>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</si>
  <si>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</si>
  <si>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</si>
  <si>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</si>
  <si>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</si>
  <si>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</si>
  <si>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</si>
  <si>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</si>
  <si>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</si>
  <si>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</si>
  <si>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</si>
  <si>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</si>
  <si>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</si>
  <si>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</si>
  <si>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</si>
  <si>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</si>
  <si>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</si>
  <si>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</si>
  <si>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</si>
  <si>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</si>
  <si>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</si>
  <si>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</si>
  <si>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</si>
  <si>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</si>
  <si>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</si>
  <si>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</si>
  <si>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</si>
  <si>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</si>
  <si>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</si>
  <si>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</si>
  <si>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</si>
  <si>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</si>
  <si>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</si>
  <si>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</si>
  <si>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</si>
  <si>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</si>
  <si>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</si>
  <si>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</si>
  <si>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</si>
  <si>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</si>
  <si>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</si>
  <si>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</si>
  <si>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</si>
  <si>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</si>
  <si>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</si>
  <si>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</si>
  <si>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</si>
  <si>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</si>
  <si>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</si>
  <si>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</si>
  <si>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</si>
  <si>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</si>
  <si>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</si>
  <si>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</si>
  <si>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</si>
  <si>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</si>
  <si>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</si>
  <si>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</si>
  <si>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</si>
  <si>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</si>
  <si>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</si>
  <si>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</si>
  <si>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</si>
  <si>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</si>
  <si>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</si>
  <si>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</si>
  <si>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</si>
  <si>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</si>
  <si>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</si>
  <si>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</si>
  <si>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</si>
  <si>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</si>
  <si>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</si>
  <si>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</si>
  <si>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</si>
  <si>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</si>
  <si>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</si>
  <si>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</si>
  <si>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</si>
  <si>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</si>
  <si>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</si>
  <si>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</si>
  <si>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</si>
  <si>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</si>
  <si>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</si>
  <si>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</si>
  <si>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</si>
  <si>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</si>
  <si>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</si>
  <si>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</si>
  <si>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</si>
  <si>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</si>
  <si>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</si>
  <si>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</si>
  <si>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</si>
  <si>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</si>
  <si>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</si>
  <si>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</si>
  <si>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</si>
  <si>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</si>
  <si>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</si>
  <si>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</si>
  <si>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</si>
  <si>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</si>
  <si>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</si>
  <si>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</si>
  <si>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</si>
  <si>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</si>
  <si>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</si>
  <si>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</si>
  <si>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</si>
  <si>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</si>
  <si>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</si>
  <si>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</si>
  <si>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</si>
  <si>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</si>
  <si>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</si>
  <si>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</si>
  <si>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</si>
  <si>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</si>
  <si>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</si>
  <si>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</si>
  <si>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</si>
  <si>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</si>
  <si>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</si>
  <si>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</si>
  <si>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</si>
  <si>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</si>
  <si>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</si>
  <si>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</si>
  <si>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</si>
  <si>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</si>
  <si>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</si>
  <si>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</si>
  <si>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</si>
  <si>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</si>
  <si>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</si>
  <si>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</si>
  <si>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</si>
  <si>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</si>
  <si>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</si>
  <si>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</si>
  <si>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</si>
  <si>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</si>
  <si>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</si>
  <si>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</si>
  <si>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</si>
  <si>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</si>
  <si>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</si>
  <si>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</si>
  <si>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</si>
  <si>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</si>
  <si>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</si>
  <si>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</si>
  <si>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</si>
  <si>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</si>
  <si>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</si>
  <si>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</si>
  <si>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</si>
  <si>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</si>
  <si>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</si>
  <si>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</si>
  <si>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</si>
  <si>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</si>
  <si>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</si>
  <si>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</si>
  <si>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</si>
  <si>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</si>
  <si>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</si>
  <si>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</si>
  <si>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</si>
  <si>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</si>
  <si>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</si>
  <si>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</si>
  <si>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</si>
  <si>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</si>
  <si>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</si>
  <si>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</si>
  <si>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</si>
  <si>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</si>
  <si>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</si>
  <si>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</si>
  <si>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</si>
  <si>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</si>
  <si>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</si>
  <si>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</si>
  <si>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</si>
  <si>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</si>
  <si>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</si>
  <si>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</si>
  <si>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</si>
  <si>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</si>
  <si>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</si>
  <si>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</si>
  <si>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</si>
  <si>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</si>
  <si>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</si>
  <si>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</si>
  <si>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</si>
  <si>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</si>
  <si>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</si>
  <si>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</si>
  <si>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</si>
  <si>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</si>
  <si>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</si>
  <si>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</si>
  <si>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</si>
  <si>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</si>
  <si>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</si>
  <si>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</si>
  <si>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</si>
  <si>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</si>
  <si>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</si>
  <si>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</si>
  <si>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</si>
  <si>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</si>
  <si>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</si>
  <si>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</si>
  <si>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</si>
  <si>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</si>
  <si>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</si>
  <si>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</si>
  <si>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</si>
  <si>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</si>
  <si>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</si>
  <si>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</si>
  <si>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</si>
  <si>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</si>
  <si>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</si>
  <si>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</si>
  <si>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</si>
  <si>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</si>
  <si>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</si>
  <si>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</si>
  <si>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</si>
  <si>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</si>
  <si>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</si>
  <si>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</si>
  <si>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</si>
  <si>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</si>
  <si>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</si>
  <si>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</si>
  <si>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</si>
  <si>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</si>
  <si>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</si>
  <si>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</si>
  <si>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</si>
  <si>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</si>
  <si>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</si>
  <si>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</si>
  <si>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</si>
  <si>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</si>
  <si>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</si>
  <si>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</si>
  <si>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</si>
  <si>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</si>
  <si>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</si>
  <si>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</si>
  <si>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</si>
  <si>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</si>
  <si>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</si>
  <si>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</si>
  <si>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</si>
  <si>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</si>
  <si>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</si>
  <si>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</si>
  <si>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</si>
  <si>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</si>
  <si>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</si>
  <si>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</si>
  <si>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</si>
  <si>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</si>
  <si>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</si>
  <si>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</si>
  <si>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</si>
  <si>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</si>
  <si>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</si>
  <si>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</si>
  <si>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</si>
  <si>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</si>
  <si>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</si>
  <si>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</si>
  <si>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</si>
  <si>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</si>
  <si>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</si>
  <si>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</si>
  <si>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</si>
  <si>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</si>
  <si>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</si>
  <si>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</si>
  <si>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</si>
  <si>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</si>
  <si>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</si>
  <si>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</si>
  <si>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</si>
  <si>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</si>
  <si>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</si>
  <si>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</si>
  <si>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</si>
  <si>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</si>
  <si>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</si>
  <si>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</si>
  <si>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</si>
  <si>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</si>
  <si>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</si>
  <si>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</si>
  <si>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</si>
  <si>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</si>
  <si>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</si>
  <si>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</si>
  <si>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</si>
  <si>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</si>
  <si>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</si>
  <si>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</si>
  <si>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</si>
  <si>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</si>
  <si>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</si>
  <si>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</si>
  <si>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</si>
  <si>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</si>
  <si>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</si>
  <si>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</si>
  <si>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</si>
  <si>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</si>
  <si>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</si>
  <si>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</si>
  <si>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</si>
  <si>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</si>
  <si>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</si>
  <si>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</si>
  <si>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</si>
  <si>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</si>
  <si>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</si>
  <si>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</si>
  <si>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</si>
  <si>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</si>
  <si>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</si>
  <si>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</si>
  <si>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</si>
  <si>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</si>
  <si>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</si>
  <si>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</si>
  <si>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</si>
  <si>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</si>
  <si>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</si>
  <si>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</si>
  <si>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</si>
  <si>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</si>
  <si>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</si>
  <si>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</si>
  <si>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</si>
  <si>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</si>
  <si>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</si>
  <si>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</si>
  <si>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</si>
  <si>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</si>
  <si>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</si>
  <si>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</si>
  <si>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</si>
  <si>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</si>
  <si>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</si>
  <si>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</si>
  <si>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</si>
  <si>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</si>
  <si>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</si>
  <si>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</si>
  <si>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</si>
  <si>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</si>
  <si>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</si>
  <si>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</si>
  <si>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</si>
  <si>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</si>
  <si>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</si>
  <si>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</si>
  <si>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</si>
  <si>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</si>
  <si>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</si>
  <si>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</si>
  <si>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</si>
  <si>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</si>
  <si>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</si>
  <si>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</si>
  <si>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</si>
  <si>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</si>
  <si>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</si>
  <si>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</si>
  <si>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</si>
  <si>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</si>
  <si>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</si>
  <si>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</si>
  <si>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</si>
  <si>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</si>
  <si>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</si>
  <si>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</si>
  <si>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</si>
  <si>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</si>
  <si>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</si>
  <si>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</si>
  <si>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</si>
  <si>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</si>
  <si>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</si>
  <si>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</si>
  <si>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</si>
  <si>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</si>
  <si>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</si>
  <si>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</si>
  <si>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</si>
  <si>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</si>
  <si>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</si>
  <si>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</si>
  <si>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</si>
  <si>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</si>
  <si>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</si>
  <si>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</si>
  <si>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</si>
  <si>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</si>
  <si>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</si>
  <si>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</si>
  <si>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</si>
  <si>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</si>
  <si>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</si>
  <si>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</si>
  <si>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</si>
  <si>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</si>
  <si>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</si>
  <si>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</si>
  <si>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</si>
  <si>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</si>
  <si>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</si>
  <si>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</si>
  <si>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</si>
  <si>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</si>
  <si>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</si>
  <si>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</si>
  <si>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</si>
  <si>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</si>
  <si>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</si>
  <si>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</si>
  <si>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</si>
  <si>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</si>
  <si>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</si>
  <si>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</si>
  <si>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</si>
  <si>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</si>
  <si>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</si>
  <si>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</si>
  <si>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</si>
  <si>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</si>
  <si>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</si>
  <si>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</si>
  <si>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</si>
  <si>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</si>
  <si>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</si>
  <si>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</si>
  <si>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</si>
  <si>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</si>
  <si>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</si>
  <si>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</si>
  <si>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</si>
  <si>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</si>
  <si>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</si>
  <si>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</si>
  <si>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</si>
  <si>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</si>
  <si>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</si>
  <si>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</si>
  <si>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</si>
  <si>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</si>
  <si>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</si>
  <si>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</si>
  <si>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</si>
  <si>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</si>
  <si>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</si>
  <si>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</si>
  <si>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</si>
  <si>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</si>
  <si>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</si>
  <si>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</si>
  <si>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</si>
  <si>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</si>
  <si>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</si>
  <si>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</si>
  <si>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</si>
  <si>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</si>
  <si>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</si>
  <si>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</si>
  <si>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</si>
  <si>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</si>
  <si>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</si>
  <si>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</si>
  <si>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</si>
  <si>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</si>
  <si>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</si>
  <si>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</si>
  <si>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</si>
  <si>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</si>
  <si>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</si>
  <si>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</si>
  <si>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</si>
  <si>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</si>
  <si>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</si>
  <si>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</si>
  <si>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</si>
  <si>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</si>
  <si>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</si>
  <si>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</si>
  <si>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</si>
  <si>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</si>
  <si>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</si>
  <si>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</si>
  <si>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</si>
  <si>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</si>
  <si>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</si>
  <si>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</si>
  <si>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</si>
  <si>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</si>
  <si>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</si>
  <si>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</si>
  <si>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</si>
  <si>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</si>
  <si>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</si>
  <si>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</si>
  <si>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</si>
  <si>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</si>
  <si>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</si>
  <si>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</si>
  <si>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</si>
  <si>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</si>
  <si>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</si>
  <si>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</si>
  <si>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</si>
  <si>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</si>
  <si>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</si>
  <si>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</si>
  <si>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</si>
  <si>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</si>
  <si>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</si>
  <si>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</si>
  <si>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</si>
  <si>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</si>
  <si>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</si>
  <si>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</si>
  <si>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</si>
  <si>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</si>
  <si>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</si>
  <si>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</si>
  <si>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</si>
  <si>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</si>
  <si>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</si>
  <si>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</si>
  <si>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</si>
  <si>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</si>
  <si>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</si>
  <si>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</si>
  <si>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</si>
  <si>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</si>
  <si>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</si>
  <si>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</si>
  <si>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</si>
  <si>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</si>
  <si>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</si>
  <si>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</si>
  <si>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</si>
  <si>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</si>
  <si>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</si>
  <si>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</si>
  <si>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</si>
  <si>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</si>
  <si>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</si>
  <si>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</si>
  <si>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</si>
  <si>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</si>
  <si>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</si>
  <si>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</si>
  <si>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</si>
  <si>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</si>
  <si>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</si>
  <si>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</si>
  <si>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</si>
  <si>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</si>
  <si>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</si>
  <si>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</si>
  <si>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</si>
  <si>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</si>
  <si>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</si>
  <si>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</si>
  <si>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</si>
  <si>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</si>
  <si>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</si>
  <si>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</si>
  <si>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</si>
  <si>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</si>
  <si>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</si>
  <si>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</si>
  <si>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</si>
  <si>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</si>
  <si>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</si>
  <si>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</si>
  <si>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</si>
  <si>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</si>
  <si>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</si>
  <si>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</si>
  <si>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</si>
  <si>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</si>
  <si>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</si>
  <si>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</si>
  <si>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</si>
  <si>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</si>
  <si>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</si>
  <si>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</si>
  <si>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</si>
  <si>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</si>
  <si>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</si>
  <si>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</si>
  <si>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</si>
  <si>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</si>
  <si>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</si>
  <si>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</si>
  <si>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</si>
  <si>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</si>
  <si>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</si>
  <si>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</si>
  <si>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</si>
  <si>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</si>
  <si>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</si>
  <si>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</si>
  <si>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</si>
  <si>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</si>
  <si>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</si>
  <si>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</si>
  <si>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</si>
  <si>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</si>
  <si>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</si>
  <si>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</si>
  <si>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</si>
  <si>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</si>
  <si>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</si>
  <si>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</si>
  <si>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</si>
  <si>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</si>
  <si>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</si>
  <si>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</si>
  <si>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</si>
  <si>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</si>
  <si>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</si>
  <si>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</si>
  <si>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</si>
  <si>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</si>
  <si>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</si>
  <si>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</si>
  <si>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</si>
  <si>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</si>
  <si>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</si>
  <si>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</si>
  <si>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</si>
  <si>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</si>
  <si>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</si>
  <si>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</si>
  <si>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</si>
  <si>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</si>
  <si>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</si>
  <si>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</si>
  <si>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</si>
  <si>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</si>
  <si>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</si>
  <si>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</si>
  <si>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</si>
  <si>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</si>
  <si>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</si>
  <si>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</si>
  <si>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</si>
  <si>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</si>
  <si>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</si>
  <si>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</si>
  <si>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</si>
  <si>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</si>
  <si>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</si>
  <si>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</si>
  <si>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</si>
  <si>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</si>
  <si>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</si>
  <si>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</si>
  <si>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</si>
  <si>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</si>
  <si>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</si>
  <si>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</si>
  <si>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</si>
  <si>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</si>
  <si>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</si>
  <si>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</si>
  <si>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</si>
  <si>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</si>
  <si>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</si>
  <si>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</si>
  <si>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</si>
  <si>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</si>
  <si>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</si>
  <si>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</si>
  <si>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</si>
  <si>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</si>
  <si>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</si>
  <si>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</si>
  <si>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</si>
  <si>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</si>
  <si>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</si>
  <si>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</si>
  <si>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</si>
  <si>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</si>
  <si>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</si>
  <si>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</si>
  <si>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</si>
  <si>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</si>
  <si>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</si>
  <si>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</si>
  <si>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</si>
  <si>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</si>
  <si>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</si>
  <si>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</si>
  <si>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</si>
  <si>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</si>
  <si>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</si>
  <si>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</si>
  <si>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</si>
  <si>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</si>
  <si>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</si>
  <si>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</si>
  <si>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</si>
  <si>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</si>
  <si>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</si>
  <si>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</si>
  <si>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</si>
  <si>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</si>
  <si>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</si>
  <si>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</si>
  <si>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</si>
  <si>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</si>
  <si>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</si>
  <si>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</si>
  <si>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</si>
  <si>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</si>
  <si>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</si>
  <si>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</si>
  <si>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</si>
  <si>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</si>
  <si>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</si>
  <si>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</si>
  <si>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</si>
  <si>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</si>
  <si>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</si>
  <si>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</si>
  <si>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</si>
  <si>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</si>
  <si>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</si>
  <si>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</si>
  <si>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</si>
  <si>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</si>
  <si>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</si>
  <si>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</si>
  <si>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</si>
  <si>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</si>
  <si>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</si>
  <si>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</si>
  <si>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</si>
  <si>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</si>
  <si>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</si>
  <si>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</si>
  <si>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</si>
  <si>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</si>
  <si>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</si>
  <si>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</si>
  <si>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</si>
  <si>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</si>
  <si>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</si>
  <si>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</si>
  <si>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</si>
  <si>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</si>
  <si>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</si>
  <si>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</si>
  <si>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</si>
  <si>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</si>
  <si>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</si>
  <si>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</si>
  <si>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</si>
  <si>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</si>
  <si>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</si>
  <si>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</si>
  <si>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</si>
  <si>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</si>
  <si>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</si>
  <si>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</si>
  <si>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</si>
  <si>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</si>
  <si>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</si>
  <si>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</si>
  <si>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</si>
  <si>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</si>
  <si>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</si>
  <si>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</si>
  <si>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</si>
  <si>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</si>
  <si>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</si>
  <si>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</si>
  <si>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</si>
  <si>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</si>
  <si>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</si>
  <si>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</si>
  <si>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</si>
  <si>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</si>
  <si>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</si>
  <si>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</si>
  <si>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</si>
  <si>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</si>
  <si>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</si>
  <si>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</si>
  <si>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</si>
  <si>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</si>
  <si>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</si>
  <si>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</si>
  <si>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</si>
  <si>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</si>
  <si>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</si>
  <si>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</si>
  <si>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</si>
  <si>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</si>
  <si>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</si>
  <si>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</si>
  <si>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</si>
  <si>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</si>
  <si>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</si>
  <si>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</si>
  <si>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</si>
  <si>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</si>
  <si>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</si>
  <si>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</si>
  <si>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</si>
  <si>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</si>
  <si>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</si>
  <si>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</si>
  <si>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</si>
  <si>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</si>
  <si>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</si>
  <si>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</si>
  <si>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</si>
  <si>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</si>
  <si>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</si>
  <si>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</si>
  <si>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</si>
  <si>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</si>
  <si>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</si>
  <si>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</si>
  <si>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</si>
  <si>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</si>
  <si>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</si>
  <si>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</si>
  <si>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</si>
  <si>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</si>
  <si>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</si>
  <si>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</si>
  <si>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</si>
  <si>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</si>
  <si>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</si>
  <si>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</si>
  <si>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</si>
  <si>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</si>
  <si>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</si>
  <si>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</si>
  <si>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</si>
  <si>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</si>
  <si>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</si>
  <si>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</si>
  <si>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</si>
  <si>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</si>
  <si>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</si>
  <si>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</si>
  <si>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</si>
  <si>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</si>
  <si>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</si>
  <si>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</si>
  <si>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</si>
  <si>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</si>
  <si>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</si>
  <si>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</si>
  <si>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</si>
  <si>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</si>
  <si>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</si>
  <si>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</si>
  <si>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</si>
  <si>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</si>
  <si>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</si>
  <si>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</si>
  <si>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</si>
  <si>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</si>
  <si>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</si>
  <si>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</si>
  <si>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</si>
  <si>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</si>
  <si>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</si>
  <si>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</si>
  <si>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</si>
  <si>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</si>
  <si>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</si>
  <si>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</si>
  <si>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</si>
  <si>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</si>
  <si>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</si>
  <si>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</si>
  <si>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</si>
  <si>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</si>
  <si>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</si>
  <si>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</si>
  <si>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</si>
  <si>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</si>
  <si>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</si>
  <si>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</si>
  <si>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</si>
  <si>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</si>
  <si>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</si>
  <si>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</si>
  <si>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</si>
  <si>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</si>
  <si>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</si>
  <si>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</si>
  <si>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</si>
  <si>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</si>
  <si>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</si>
  <si>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</si>
  <si>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</si>
  <si>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</si>
  <si>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</si>
  <si>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</si>
  <si>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</si>
  <si>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</si>
  <si>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</si>
  <si>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</si>
  <si>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</si>
  <si>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</si>
  <si>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</si>
  <si>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</si>
  <si>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</si>
  <si>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</si>
  <si>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</si>
  <si>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</si>
  <si>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</si>
  <si>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</si>
  <si>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</si>
  <si>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</si>
  <si>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</si>
  <si>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</si>
  <si>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</si>
  <si>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</si>
  <si>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</si>
  <si>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</si>
  <si>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</si>
  <si>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</si>
  <si>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</si>
  <si>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</si>
  <si>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</si>
  <si>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</si>
  <si>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</si>
  <si>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</si>
  <si>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</si>
  <si>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</si>
  <si>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</si>
  <si>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</si>
  <si>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</si>
  <si>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</si>
  <si>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</si>
  <si>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</si>
  <si>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</si>
  <si>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</si>
  <si>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</si>
  <si>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</si>
  <si>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</si>
  <si>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</si>
  <si>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</si>
  <si>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</si>
  <si>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</si>
  <si>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</si>
  <si>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</si>
  <si>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</si>
  <si>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</si>
  <si>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</si>
  <si>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</si>
  <si>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</si>
  <si>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</si>
  <si>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</si>
  <si>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</si>
  <si>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</si>
  <si>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</si>
  <si>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</si>
  <si>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</si>
  <si>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</si>
  <si>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</si>
  <si>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</si>
  <si>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</si>
  <si>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</si>
  <si>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</si>
  <si>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</si>
  <si>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</si>
  <si>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</si>
  <si>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</si>
  <si>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</si>
  <si>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</si>
  <si>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</si>
  <si>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</si>
  <si>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</si>
  <si>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</si>
  <si>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</si>
  <si>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</si>
  <si>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</si>
  <si>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</si>
  <si>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</si>
  <si>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</si>
  <si>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</si>
  <si>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</si>
  <si>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</si>
  <si>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</si>
  <si>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</si>
  <si>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</si>
  <si>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</si>
  <si>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</si>
  <si>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</si>
  <si>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</si>
  <si>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</si>
  <si>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</si>
  <si>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</si>
  <si>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</si>
  <si>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</si>
  <si>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</si>
  <si>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</si>
  <si>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</si>
  <si>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</si>
  <si>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</si>
  <si>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</si>
  <si>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</si>
  <si>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</si>
  <si>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</si>
  <si>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</si>
  <si>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</si>
  <si>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</si>
  <si>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</si>
  <si>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</si>
  <si>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</si>
  <si>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</si>
  <si>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</si>
  <si>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</si>
  <si>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</si>
  <si>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</si>
  <si>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</si>
  <si>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</si>
  <si>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</si>
  <si>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</si>
  <si>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</si>
  <si>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</si>
  <si>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</si>
  <si>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</si>
  <si>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</si>
  <si>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</si>
  <si>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</si>
  <si>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</si>
  <si>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</si>
  <si>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</si>
  <si>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</si>
  <si>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</si>
  <si>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</si>
  <si>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</si>
  <si>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</si>
  <si>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</si>
  <si>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</si>
  <si>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</si>
  <si>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</si>
  <si>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</si>
  <si>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</si>
  <si>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</si>
  <si>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</si>
  <si>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</si>
  <si>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</si>
  <si>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</si>
  <si>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</si>
  <si>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</si>
  <si>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</si>
  <si>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</si>
  <si>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</si>
  <si>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</si>
  <si>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</si>
  <si>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</si>
  <si>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</si>
  <si>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</si>
  <si>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</si>
  <si>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</si>
  <si>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</si>
  <si>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</si>
  <si>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</si>
  <si>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</si>
  <si>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</si>
  <si>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</si>
  <si>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</si>
  <si>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</si>
  <si>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</si>
  <si>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</si>
  <si>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</si>
  <si>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</si>
  <si>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</si>
  <si>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</si>
  <si>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</si>
  <si>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</si>
  <si>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</si>
  <si>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</si>
  <si>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</si>
  <si>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</si>
  <si>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</si>
  <si>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</si>
  <si>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</si>
  <si>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</si>
  <si>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</si>
  <si>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</si>
  <si>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</si>
  <si>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</si>
  <si>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</si>
  <si>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</si>
  <si>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</si>
  <si>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</si>
  <si>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</si>
  <si>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</si>
  <si>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</si>
  <si>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</si>
  <si>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</si>
  <si>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</si>
  <si>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</si>
  <si>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</si>
  <si>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</si>
  <si>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</si>
  <si>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</si>
  <si>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</si>
  <si>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</si>
  <si>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</si>
  <si>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</si>
  <si>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</si>
  <si>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</si>
  <si>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</si>
  <si>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</si>
  <si>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</si>
  <si>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</si>
  <si>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</si>
  <si>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</si>
  <si>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</si>
  <si>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</si>
  <si>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</si>
  <si>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</si>
  <si>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</si>
  <si>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</si>
  <si>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</si>
  <si>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</si>
  <si>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</si>
  <si>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</si>
  <si>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</si>
  <si>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</si>
  <si>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</si>
  <si>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</si>
  <si>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</si>
  <si>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</si>
  <si>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</si>
  <si>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</si>
  <si>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</si>
  <si>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</si>
  <si>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</si>
  <si>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</si>
  <si>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</si>
  <si>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</si>
  <si>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</si>
  <si>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</si>
  <si>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</si>
  <si>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</si>
  <si>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</si>
  <si>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</si>
  <si>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</si>
  <si>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</si>
  <si>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</si>
  <si>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</si>
  <si>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</si>
  <si>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</si>
  <si>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</si>
  <si>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</si>
  <si>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</si>
  <si>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</si>
  <si>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</si>
  <si>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</si>
  <si>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</si>
  <si>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</si>
  <si>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</si>
  <si>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</si>
  <si>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</si>
  <si>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</si>
  <si>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</si>
  <si>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</si>
  <si>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</si>
  <si>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</si>
  <si>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</si>
  <si>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</si>
  <si>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</si>
  <si>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</si>
  <si>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</si>
  <si>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</si>
  <si>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</si>
  <si>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</si>
  <si>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</si>
  <si>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</si>
  <si>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</si>
  <si>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</si>
  <si>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</si>
  <si>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</si>
  <si>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</si>
  <si>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</si>
  <si>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</si>
  <si>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</si>
  <si>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</si>
  <si>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</si>
  <si>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</si>
  <si>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</si>
  <si>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</si>
  <si>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</si>
  <si>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</si>
  <si>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</si>
  <si>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</si>
  <si>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</si>
  <si>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</si>
  <si>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</si>
  <si>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</si>
  <si>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</si>
  <si>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</si>
  <si>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</si>
  <si>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</si>
  <si>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</si>
  <si>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</si>
  <si>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</si>
  <si>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</si>
  <si>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</si>
  <si>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</si>
  <si>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</si>
  <si>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</si>
  <si>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</si>
  <si>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</si>
  <si>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</si>
  <si>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</si>
  <si>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</si>
  <si>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</si>
  <si>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</si>
  <si>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</si>
  <si>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</si>
  <si>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</si>
  <si>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</si>
  <si>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</si>
  <si>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</si>
  <si>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</si>
  <si>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</si>
  <si>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</si>
  <si>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</si>
  <si>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</si>
  <si>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</si>
  <si>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</si>
  <si>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</si>
  <si>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</si>
  <si>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</si>
  <si>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</si>
  <si>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</si>
  <si>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</si>
  <si>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</si>
  <si>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</si>
  <si>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</si>
  <si>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</si>
  <si>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</si>
  <si>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</si>
  <si>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</si>
  <si>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</si>
  <si>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</si>
  <si>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</si>
  <si>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</si>
  <si>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</si>
  <si>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</si>
  <si>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</si>
  <si>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</si>
  <si>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</si>
  <si>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</si>
  <si>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</si>
  <si>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</si>
  <si>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</si>
  <si>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</si>
  <si>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</si>
  <si>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</si>
  <si>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</si>
  <si>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</si>
  <si>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</si>
  <si>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</si>
  <si>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</si>
  <si>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</si>
  <si>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</si>
  <si>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</si>
  <si>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</si>
  <si>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</si>
  <si>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</si>
  <si>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</si>
  <si>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</si>
  <si>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</si>
  <si>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</si>
  <si>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</si>
  <si>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</si>
  <si>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</si>
  <si>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</si>
  <si>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</si>
  <si>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</si>
  <si>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</si>
  <si>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</si>
  <si>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</si>
  <si>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</si>
  <si>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</si>
  <si>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</si>
  <si>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</si>
  <si>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</si>
  <si>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</si>
  <si>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</si>
  <si>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</si>
  <si>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</si>
  <si>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</si>
  <si>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</si>
  <si>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</si>
  <si>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</si>
  <si>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</si>
  <si>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</si>
  <si>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</si>
  <si>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</si>
  <si>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</si>
  <si>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</si>
  <si>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</si>
  <si>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</si>
  <si>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</si>
  <si>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</si>
  <si>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</si>
  <si>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</si>
  <si>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</si>
  <si>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</si>
  <si>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</si>
  <si>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</si>
  <si>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</si>
  <si>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</si>
  <si>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</si>
  <si>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</si>
  <si>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</si>
  <si>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</si>
  <si>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</si>
  <si>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</si>
  <si>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</si>
  <si>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</si>
  <si>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</si>
  <si>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</si>
  <si>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</si>
  <si>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</si>
  <si>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</si>
  <si>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</si>
  <si>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</si>
  <si>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</si>
  <si>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</si>
  <si>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</si>
  <si>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</si>
  <si>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</si>
  <si>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</si>
  <si>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</si>
  <si>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</si>
  <si>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</si>
  <si>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</si>
  <si>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</si>
  <si>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</si>
  <si>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</si>
  <si>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</si>
  <si>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</si>
  <si>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</si>
  <si>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</si>
  <si>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</si>
  <si>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</si>
  <si>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</si>
  <si>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</si>
  <si>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</si>
  <si>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</si>
  <si>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</si>
  <si>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</si>
  <si>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</si>
  <si>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</si>
  <si>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</si>
  <si>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</si>
  <si>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</si>
  <si>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</si>
  <si>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</si>
  <si>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</si>
  <si>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</si>
  <si>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</si>
  <si>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</si>
  <si>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</si>
  <si>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</si>
  <si>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</si>
  <si>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</si>
  <si>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</si>
  <si>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</si>
  <si>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</si>
  <si>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</si>
  <si>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</si>
  <si>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</si>
  <si>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</si>
  <si>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</si>
  <si>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</si>
  <si>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</si>
  <si>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</si>
  <si>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</si>
  <si>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</si>
  <si>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</si>
  <si>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</si>
  <si>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</si>
  <si>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</si>
  <si>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</si>
  <si>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</si>
  <si>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</si>
  <si>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</si>
  <si>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</si>
  <si>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</si>
  <si>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</si>
  <si>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</si>
  <si>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</si>
  <si>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</si>
  <si>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</si>
  <si>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</si>
  <si>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</si>
  <si>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</si>
  <si>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</si>
  <si>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</si>
  <si>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</si>
  <si>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</si>
  <si>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</si>
  <si>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</si>
  <si>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</si>
  <si>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</si>
  <si>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</si>
  <si>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</si>
  <si>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</si>
  <si>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</si>
  <si>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</si>
  <si>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</si>
  <si>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</si>
  <si>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</si>
  <si>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</si>
  <si>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</si>
  <si>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</si>
  <si>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</si>
  <si>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</si>
  <si>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</si>
  <si>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</si>
  <si>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</si>
  <si>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</si>
  <si>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</si>
  <si>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</si>
  <si>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</si>
  <si>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</si>
  <si>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</si>
  <si>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</si>
  <si>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</si>
  <si>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</si>
  <si>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</si>
  <si>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</si>
  <si>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</si>
  <si>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</si>
  <si>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</si>
  <si>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</si>
  <si>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</si>
  <si>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</si>
  <si>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</si>
  <si>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</si>
  <si>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</si>
  <si>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</si>
  <si>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</si>
  <si>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</si>
  <si>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</si>
  <si>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</si>
  <si>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</si>
  <si>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</si>
  <si>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</si>
  <si>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</si>
  <si>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</si>
  <si>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</si>
  <si>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</si>
  <si>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</si>
  <si>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</si>
  <si>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</si>
  <si>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</si>
  <si>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</si>
  <si>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</si>
  <si>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</si>
  <si>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</si>
  <si>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</si>
  <si>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</si>
  <si>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</si>
  <si>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</si>
  <si>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</si>
  <si>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</si>
  <si>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</si>
  <si>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</si>
  <si>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</si>
  <si>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</si>
  <si>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</si>
  <si>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</si>
  <si>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</si>
  <si>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</si>
  <si>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</si>
  <si>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</si>
  <si>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</si>
  <si>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</si>
  <si>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</si>
  <si>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</si>
  <si>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</si>
  <si>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</si>
  <si>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</si>
  <si>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</si>
  <si>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</si>
  <si>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</si>
  <si>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</si>
  <si>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</si>
  <si>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</si>
  <si>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</si>
  <si>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</si>
  <si>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</si>
  <si>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</si>
  <si>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</si>
  <si>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</si>
  <si>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</si>
  <si>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</si>
  <si>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</si>
  <si>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</si>
  <si>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</si>
  <si>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</si>
  <si>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</si>
  <si>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</si>
  <si>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</si>
  <si>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</si>
  <si>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</si>
  <si>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</si>
  <si>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</si>
  <si>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</si>
  <si>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</si>
  <si>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</si>
  <si>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</si>
  <si>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</si>
  <si>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</si>
  <si>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</si>
  <si>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</si>
  <si>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</si>
  <si>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</si>
  <si>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</si>
  <si>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</si>
  <si>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</si>
  <si>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</si>
  <si>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</si>
  <si>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</si>
  <si>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</si>
  <si>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</si>
  <si>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</si>
  <si>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</si>
  <si>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</si>
  <si>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</si>
  <si>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</si>
  <si>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</si>
  <si>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</si>
  <si>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</si>
  <si>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</si>
  <si>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</si>
  <si>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</si>
  <si>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</si>
  <si>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</si>
  <si>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</si>
  <si>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</si>
  <si>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</si>
  <si>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</si>
  <si>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</si>
  <si>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</si>
  <si>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</si>
  <si>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</si>
  <si>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</si>
  <si>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</si>
  <si>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</si>
  <si>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</si>
  <si>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</si>
  <si>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</si>
  <si>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</si>
  <si>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</si>
  <si>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</si>
  <si>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</si>
  <si>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</si>
  <si>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</si>
  <si>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</si>
  <si>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</si>
  <si>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</si>
  <si>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</si>
  <si>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</si>
  <si>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</si>
  <si>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</si>
  <si>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</si>
  <si>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</si>
  <si>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</si>
  <si>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</si>
  <si>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</si>
  <si>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</si>
  <si>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</si>
  <si>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</si>
  <si>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</si>
  <si>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</si>
  <si>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</si>
  <si>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</si>
  <si>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</si>
  <si>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</si>
  <si>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</si>
  <si>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</si>
  <si>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</si>
  <si>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</si>
  <si>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</si>
  <si>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</si>
  <si>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</si>
  <si>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</si>
  <si>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</si>
  <si>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</si>
  <si>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</si>
  <si>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</si>
  <si>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</si>
  <si>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</si>
  <si>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</si>
  <si>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</si>
  <si>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</si>
  <si>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</si>
  <si>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</si>
  <si>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</si>
  <si>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</si>
  <si>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</si>
  <si>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</si>
  <si>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</si>
  <si>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</si>
  <si>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</si>
  <si>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</si>
  <si>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</si>
  <si>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</si>
  <si>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</si>
  <si>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</si>
  <si>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</si>
  <si>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</si>
  <si>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</si>
  <si>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</si>
  <si>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</si>
  <si>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</si>
  <si>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</si>
  <si>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</si>
  <si>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</si>
  <si>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</si>
  <si>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</si>
  <si>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</si>
  <si>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</si>
  <si>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</si>
  <si>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</si>
  <si>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</si>
  <si>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</si>
  <si>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</si>
  <si>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</si>
  <si>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</si>
  <si>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</si>
  <si>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</si>
  <si>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</si>
  <si>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</si>
  <si>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</si>
  <si>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</si>
  <si>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</si>
  <si>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</si>
  <si>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</si>
  <si>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</si>
  <si>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</si>
  <si>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</si>
  <si>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</si>
  <si>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</si>
  <si>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</si>
  <si>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</si>
  <si>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</si>
  <si>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</si>
  <si>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</si>
  <si>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</si>
  <si>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</si>
  <si>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</si>
  <si>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</si>
  <si>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</si>
  <si>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</si>
  <si>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</si>
  <si>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</si>
  <si>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</si>
  <si>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</si>
  <si>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</si>
  <si>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</si>
  <si>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</si>
  <si>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</si>
  <si>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</si>
  <si>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</si>
  <si>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</si>
  <si>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</si>
  <si>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</si>
  <si>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</si>
  <si>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</si>
  <si>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</si>
  <si>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</si>
  <si>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</si>
  <si>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</si>
  <si>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</si>
  <si>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</si>
  <si>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</si>
  <si>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</si>
  <si>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</si>
  <si>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</si>
  <si>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</si>
  <si>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</si>
  <si>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</si>
  <si>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</si>
  <si>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</si>
  <si>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</si>
  <si>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</si>
  <si>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</si>
  <si>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</si>
  <si>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</si>
  <si>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</si>
  <si>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</si>
  <si>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</si>
  <si>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</si>
  <si>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</si>
  <si>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</si>
  <si>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</si>
  <si>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</si>
  <si>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</si>
  <si>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</si>
  <si>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</si>
  <si>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</si>
  <si>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</si>
  <si>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</si>
  <si>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</si>
  <si>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</si>
  <si>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</si>
  <si>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</si>
  <si>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</si>
  <si>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</si>
  <si>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</si>
  <si>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</si>
  <si>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</si>
  <si>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</si>
  <si>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</si>
  <si>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</si>
  <si>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</si>
  <si>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</si>
  <si>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</si>
  <si>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</si>
  <si>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</si>
  <si>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</si>
  <si>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</si>
  <si>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</si>
  <si>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</si>
  <si>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</si>
  <si>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</si>
  <si>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</si>
  <si>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</si>
  <si>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</si>
  <si>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</si>
  <si>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</si>
  <si>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</si>
  <si>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</si>
  <si>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</si>
  <si>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</si>
  <si>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</si>
  <si>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</si>
  <si>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</si>
  <si>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</si>
  <si>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</si>
  <si>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</si>
  <si>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</si>
  <si>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</si>
  <si>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</si>
  <si>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</si>
  <si>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</si>
  <si>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</si>
  <si>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</si>
  <si>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</si>
  <si>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</si>
  <si>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</si>
  <si>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</si>
  <si>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</si>
  <si>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</si>
  <si>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</si>
  <si>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</si>
  <si>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</si>
  <si>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</si>
  <si>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</si>
  <si>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</si>
  <si>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</si>
  <si>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</si>
  <si>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</si>
  <si>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</si>
  <si>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</si>
  <si>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</si>
  <si>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</si>
  <si>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</si>
  <si>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</si>
  <si>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</si>
  <si>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</si>
  <si>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</si>
  <si>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</si>
  <si>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</si>
  <si>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</si>
  <si>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</si>
  <si>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</si>
  <si>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</si>
  <si>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</si>
  <si>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</si>
  <si>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</si>
  <si>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</si>
  <si>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</si>
  <si>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</si>
  <si>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</si>
  <si>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</si>
  <si>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</si>
  <si>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</si>
  <si>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</si>
  <si>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</si>
  <si>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</si>
  <si>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</si>
  <si>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</si>
  <si>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</si>
  <si>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</si>
  <si>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</si>
  <si>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</si>
  <si>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</si>
  <si>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</si>
  <si>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</si>
  <si>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</si>
  <si>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</si>
  <si>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</si>
  <si>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</si>
  <si>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</si>
  <si>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</si>
  <si>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</si>
  <si>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</si>
  <si>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</si>
  <si>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</si>
  <si>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</si>
  <si>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</si>
  <si>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</si>
  <si>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</si>
  <si>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</si>
  <si>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</si>
  <si>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</si>
  <si>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</si>
  <si>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</si>
  <si>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</si>
  <si>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</si>
  <si>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</si>
  <si>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</si>
  <si>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</si>
  <si>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</si>
  <si>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</si>
  <si>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</si>
  <si>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</si>
  <si>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</si>
  <si>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</si>
  <si>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</si>
  <si>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</si>
  <si>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</si>
  <si>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</si>
  <si>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</si>
  <si>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</si>
  <si>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</si>
  <si>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</si>
  <si>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</si>
  <si>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</si>
  <si>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</si>
  <si>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</si>
  <si>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</si>
  <si>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</si>
  <si>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</si>
  <si>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</si>
  <si>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</si>
  <si>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</si>
  <si>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</si>
  <si>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</si>
  <si>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</si>
  <si>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</si>
  <si>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</si>
  <si>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</si>
  <si>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</si>
  <si>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</si>
  <si>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</si>
  <si>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</si>
  <si>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</si>
  <si>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</si>
  <si>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</si>
  <si>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</si>
  <si>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</si>
  <si>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</si>
  <si>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</si>
  <si>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</si>
  <si>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</si>
  <si>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</si>
  <si>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</si>
  <si>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</si>
  <si>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</si>
  <si>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</si>
  <si>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</si>
  <si>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</si>
  <si>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</si>
  <si>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</si>
  <si>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</si>
  <si>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</si>
  <si>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</si>
  <si>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</si>
  <si>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</si>
  <si>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</si>
  <si>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</si>
  <si>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</si>
  <si>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</si>
  <si>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</si>
  <si>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</si>
  <si>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</si>
  <si>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</si>
  <si>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</si>
  <si>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</si>
  <si>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</si>
  <si>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</si>
  <si>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</si>
  <si>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</si>
  <si>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</si>
  <si>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</si>
  <si>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</si>
  <si>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</si>
  <si>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</si>
  <si>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</si>
  <si>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</si>
  <si>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</si>
  <si>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</si>
  <si>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</si>
  <si>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</si>
  <si>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</si>
  <si>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</si>
  <si>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</si>
  <si>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</si>
  <si>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</si>
  <si>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</si>
  <si>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</si>
  <si>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</si>
  <si>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</si>
  <si>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</si>
  <si>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</si>
  <si>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</si>
  <si>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</si>
  <si>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</si>
  <si>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</si>
  <si>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</si>
  <si>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</si>
  <si>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</si>
  <si>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</si>
  <si>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</si>
  <si>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</si>
  <si>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</si>
  <si>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</si>
  <si>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</si>
  <si>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</si>
  <si>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</si>
  <si>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</si>
  <si>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</si>
  <si>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</si>
  <si>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</si>
  <si>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</si>
  <si>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</si>
  <si>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</si>
  <si>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</si>
  <si>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</si>
  <si>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</si>
  <si>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</si>
  <si>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</si>
  <si>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</si>
  <si>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</si>
  <si>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</si>
  <si>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</si>
  <si>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</si>
  <si>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</si>
  <si>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</si>
  <si>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</si>
  <si>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</si>
  <si>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</si>
  <si>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</si>
  <si>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</si>
  <si>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</si>
  <si>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</si>
  <si>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</si>
  <si>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</si>
  <si>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</si>
  <si>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</si>
  <si>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</si>
  <si>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</si>
  <si>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</si>
  <si>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</si>
  <si>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</si>
  <si>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</si>
  <si>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</si>
  <si>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</si>
  <si>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</si>
  <si>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</si>
  <si>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</si>
  <si>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</si>
  <si>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</si>
  <si>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</si>
  <si>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</si>
  <si>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</si>
  <si>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</si>
  <si>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</si>
  <si>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</si>
  <si>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</si>
  <si>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</si>
  <si>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</si>
  <si>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</si>
  <si>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</si>
  <si>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</si>
  <si>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</si>
  <si>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</si>
  <si>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</si>
  <si>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</si>
  <si>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</si>
  <si>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</si>
  <si>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</si>
  <si>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</si>
  <si>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</si>
  <si>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</si>
  <si>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</si>
  <si>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</si>
  <si>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</si>
  <si>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</si>
  <si>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</si>
  <si>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</si>
  <si>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</si>
  <si>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</si>
  <si>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</si>
  <si>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</si>
  <si>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</si>
  <si>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</si>
  <si>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</si>
  <si>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</si>
  <si>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</si>
  <si>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</si>
  <si>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</si>
  <si>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</si>
  <si>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</si>
  <si>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</si>
  <si>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</si>
  <si>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</si>
  <si>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</si>
  <si>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</si>
  <si>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</si>
  <si>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</si>
  <si>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</si>
  <si>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</si>
  <si>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</si>
  <si>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</si>
  <si>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</si>
  <si>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</si>
  <si>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</si>
  <si>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</si>
  <si>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</si>
  <si>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</si>
  <si>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</si>
  <si>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</si>
  <si>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</si>
  <si>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</si>
  <si>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</si>
  <si>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</si>
  <si>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</si>
  <si>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</si>
  <si>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</si>
  <si>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</si>
  <si>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</si>
  <si>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</si>
  <si>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</si>
  <si>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</si>
  <si>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</si>
  <si>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</si>
  <si>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</si>
  <si>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</si>
  <si>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</si>
  <si>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</si>
  <si>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</si>
  <si>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</si>
  <si>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</si>
  <si>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</si>
  <si>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</si>
  <si>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</si>
  <si>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</si>
  <si>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</si>
  <si>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</si>
  <si>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</si>
  <si>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</si>
  <si>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</si>
  <si>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</si>
  <si>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</si>
  <si>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</si>
  <si>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</si>
  <si>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</si>
  <si>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</si>
  <si>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</si>
  <si>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</si>
  <si>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</si>
  <si>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</si>
  <si>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</si>
  <si>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</si>
  <si>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</si>
  <si>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</si>
  <si>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</si>
  <si>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</si>
  <si>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</si>
  <si>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</si>
  <si>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</si>
  <si>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</si>
  <si>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</si>
  <si>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</si>
  <si>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</si>
  <si>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</si>
  <si>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</si>
  <si>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</si>
  <si>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</si>
  <si>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</si>
  <si>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</si>
  <si>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</si>
  <si>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</si>
  <si>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</si>
  <si>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</si>
  <si>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</si>
  <si>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</si>
  <si>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</si>
  <si>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</si>
  <si>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</si>
  <si>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</si>
  <si>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</si>
  <si>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</si>
  <si>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</si>
  <si>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</si>
  <si>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</si>
  <si>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</si>
  <si>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</si>
  <si>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</si>
  <si>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</si>
  <si>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</si>
  <si>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</si>
  <si>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</si>
  <si>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</si>
  <si>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</si>
  <si>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</si>
  <si>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</si>
  <si>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</si>
  <si>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</si>
  <si>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</si>
  <si>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</si>
  <si>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</si>
  <si>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</si>
  <si>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</si>
  <si>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</si>
  <si>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</si>
  <si>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</si>
  <si>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</si>
  <si>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</si>
  <si>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</si>
  <si>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</si>
  <si>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</si>
  <si>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</si>
  <si>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</si>
  <si>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</si>
  <si>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</si>
  <si>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</si>
  <si>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</si>
  <si>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</si>
  <si>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</si>
  <si>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</si>
  <si>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</si>
  <si>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</si>
  <si>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</si>
  <si>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</si>
  <si>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</si>
  <si>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</si>
  <si>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</si>
  <si>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</si>
  <si>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</si>
  <si>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</si>
  <si>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</si>
  <si>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</si>
  <si>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</si>
  <si>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</si>
  <si>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</si>
  <si>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</si>
  <si>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</si>
  <si>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</si>
  <si>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</si>
  <si>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</si>
  <si>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</si>
  <si>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</si>
  <si>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</si>
  <si>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</si>
  <si>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</si>
  <si>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</si>
  <si>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</si>
  <si>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</si>
  <si>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</si>
  <si>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</si>
  <si>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</si>
  <si>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</si>
  <si>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</si>
  <si>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</si>
  <si>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</si>
  <si>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</si>
  <si>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</si>
  <si>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</si>
  <si>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</si>
  <si>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</si>
  <si>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</si>
  <si>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</si>
  <si>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</si>
  <si>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</si>
  <si>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</si>
  <si>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</si>
  <si>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</si>
  <si>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</si>
  <si>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</si>
  <si>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</si>
  <si>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</si>
  <si>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</si>
  <si>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</si>
  <si>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</si>
  <si>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</si>
  <si>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</si>
  <si>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</si>
  <si>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</si>
  <si>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</si>
  <si>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</si>
  <si>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</si>
  <si>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</si>
  <si>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</si>
  <si>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</si>
  <si>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</si>
  <si>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</si>
  <si>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</si>
  <si>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</si>
  <si>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</si>
  <si>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</si>
  <si>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</si>
  <si>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</si>
  <si>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</si>
  <si>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</si>
  <si>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</si>
  <si>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</si>
  <si>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</si>
  <si>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</si>
  <si>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</si>
  <si>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</si>
  <si>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</si>
  <si>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</si>
  <si>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</si>
  <si>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</si>
  <si>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</si>
  <si>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</si>
  <si>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</si>
  <si>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</si>
  <si>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</si>
  <si>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</si>
  <si>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</si>
  <si>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</si>
  <si>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</si>
  <si>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</si>
  <si>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</si>
  <si>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</si>
  <si>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</si>
  <si>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</si>
  <si>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</si>
  <si>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</si>
  <si>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</si>
  <si>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</si>
  <si>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</si>
  <si>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</si>
  <si>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</si>
  <si>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</si>
  <si>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</si>
  <si>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</si>
  <si>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</si>
  <si>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</si>
  <si>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</si>
  <si>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</si>
  <si>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</si>
  <si>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</si>
  <si>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</si>
  <si>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</si>
  <si>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</si>
  <si>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</si>
  <si>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</si>
  <si>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</si>
  <si>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</si>
  <si>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</si>
  <si>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</si>
  <si>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</si>
  <si>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</si>
  <si>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</si>
  <si>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</si>
  <si>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</si>
  <si>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</si>
  <si>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</si>
  <si>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</si>
  <si>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</si>
  <si>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</si>
  <si>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</si>
  <si>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</si>
  <si>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</si>
  <si>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</si>
  <si>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</si>
  <si>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</si>
  <si>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</si>
  <si>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</si>
  <si>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</si>
  <si>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</si>
  <si>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</si>
  <si>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</si>
  <si>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</si>
  <si>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</si>
  <si>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</si>
  <si>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</si>
  <si>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</si>
  <si>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</si>
  <si>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</si>
  <si>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</si>
  <si>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</si>
  <si>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</si>
  <si>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</si>
  <si>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</si>
  <si>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</si>
  <si>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</si>
  <si>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</si>
  <si>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</si>
  <si>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</si>
  <si>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</si>
  <si>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</si>
  <si>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</si>
  <si>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</si>
  <si>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</si>
  <si>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</si>
  <si>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</si>
  <si>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</si>
  <si>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</si>
  <si>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</si>
  <si>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</si>
  <si>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</si>
  <si>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</si>
  <si>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</si>
  <si>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</si>
  <si>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</si>
  <si>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</si>
  <si>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</si>
  <si>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</si>
  <si>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</si>
  <si>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</si>
  <si>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</si>
  <si>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</si>
  <si>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</si>
  <si>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</si>
  <si>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</si>
  <si>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</si>
  <si>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</si>
  <si>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</si>
  <si>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</si>
  <si>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</si>
  <si>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</si>
  <si>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</si>
  <si>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</si>
  <si>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</si>
  <si>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</si>
  <si>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</si>
  <si>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</si>
  <si>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</si>
  <si>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</si>
  <si>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</si>
  <si>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</si>
  <si>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</si>
  <si>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</si>
  <si>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</si>
  <si>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</si>
  <si>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</si>
  <si>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</si>
  <si>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</si>
  <si>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</si>
  <si>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</si>
  <si>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</si>
  <si>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</si>
  <si>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</si>
  <si>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</si>
  <si>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</si>
  <si>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</si>
  <si>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</si>
  <si>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</si>
  <si>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</si>
  <si>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</si>
  <si>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</si>
  <si>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</si>
  <si>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</si>
  <si>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</si>
  <si>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</si>
  <si>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</si>
  <si>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</si>
  <si>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</si>
  <si>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</si>
  <si>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</si>
  <si>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</si>
  <si>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</si>
  <si>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</si>
  <si>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</si>
  <si>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</si>
  <si>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</si>
  <si>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</si>
  <si>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</si>
  <si>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</si>
  <si>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</si>
  <si>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</si>
  <si>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</si>
  <si>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</si>
  <si>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</si>
  <si>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</si>
  <si>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</si>
  <si>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</si>
  <si>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</si>
  <si>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</si>
  <si>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</si>
  <si>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</si>
  <si>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</si>
  <si>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</si>
  <si>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</si>
  <si>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</si>
  <si>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</si>
  <si>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</si>
  <si>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</si>
  <si>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</si>
  <si>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</si>
  <si>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</si>
  <si>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</si>
  <si>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</si>
  <si>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</si>
  <si>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</si>
  <si>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</si>
  <si>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</si>
  <si>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</si>
  <si>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</si>
  <si>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</si>
  <si>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</si>
  <si>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</si>
  <si>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</si>
  <si>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</si>
  <si>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</si>
  <si>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</si>
  <si>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</si>
  <si>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</si>
  <si>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</si>
  <si>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</si>
  <si>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</si>
  <si>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</si>
  <si>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</si>
  <si>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</si>
  <si>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</si>
  <si>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</si>
  <si>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</si>
  <si>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</si>
  <si>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</si>
  <si>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</si>
  <si>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</si>
  <si>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</si>
  <si>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</si>
  <si>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</si>
  <si>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</si>
  <si>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</si>
  <si>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</si>
  <si>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</si>
  <si>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</si>
  <si>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</si>
  <si>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</si>
  <si>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</si>
  <si>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</si>
  <si>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</si>
  <si>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</si>
  <si>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</si>
  <si>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</si>
  <si>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</si>
  <si>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</si>
  <si>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</si>
  <si>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</si>
  <si>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</si>
  <si>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</si>
  <si>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</si>
  <si>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</si>
  <si>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</si>
  <si>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</si>
  <si>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</si>
  <si>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</si>
  <si>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</si>
  <si>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</si>
  <si>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</si>
  <si>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</si>
  <si>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</si>
  <si>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</si>
  <si>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</si>
  <si>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</si>
  <si>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</si>
  <si>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</si>
  <si>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</si>
  <si>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</si>
  <si>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</si>
  <si>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</si>
  <si>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</si>
  <si>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</si>
  <si>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</si>
  <si>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</si>
  <si>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</si>
  <si>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</si>
  <si>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</si>
  <si>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</si>
  <si>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</si>
  <si>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</si>
  <si>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</si>
  <si>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</si>
  <si>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</si>
  <si>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</si>
  <si>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</si>
  <si>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</si>
  <si>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</si>
  <si>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</si>
  <si>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</si>
  <si>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</si>
  <si>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</si>
  <si>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</si>
  <si>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</si>
  <si>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</si>
  <si>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</si>
  <si>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</si>
  <si>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</si>
  <si>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</si>
  <si>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</si>
  <si>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</si>
  <si>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</si>
  <si>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</si>
  <si>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</si>
  <si>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</si>
  <si>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</si>
  <si>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</si>
  <si>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</si>
  <si>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</si>
  <si>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</si>
  <si>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</si>
  <si>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</si>
  <si>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</si>
  <si>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</si>
  <si>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</si>
  <si>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</si>
  <si>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</si>
  <si>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</si>
  <si>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</si>
  <si>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</si>
  <si>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</si>
  <si>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</si>
  <si>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</si>
  <si>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</si>
  <si>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</si>
  <si>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</si>
  <si>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</si>
  <si>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</si>
  <si>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</si>
  <si>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</si>
  <si>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</si>
  <si>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</si>
  <si>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</si>
  <si>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</si>
  <si>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</si>
  <si>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</si>
  <si>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</si>
  <si>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</si>
  <si>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</si>
  <si>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</si>
  <si>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</si>
  <si>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</si>
  <si>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</si>
  <si>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</si>
  <si>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</si>
  <si>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</si>
  <si>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</si>
  <si>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</si>
  <si>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</si>
  <si>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</si>
  <si>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</si>
  <si>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</si>
  <si>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</si>
  <si>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</si>
  <si>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</si>
  <si>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</si>
  <si>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</si>
  <si>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</si>
  <si>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</si>
  <si>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</si>
  <si>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</si>
  <si>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</si>
  <si>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</si>
  <si>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</si>
  <si>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</si>
  <si>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</si>
  <si>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</si>
  <si>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</si>
  <si>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</si>
  <si>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</si>
  <si>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</si>
  <si>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</si>
  <si>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</si>
  <si>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</si>
  <si>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</si>
  <si>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</si>
  <si>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</si>
  <si>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</si>
  <si>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</si>
  <si>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</si>
  <si>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</si>
  <si>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</si>
  <si>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</si>
  <si>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</si>
  <si>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</si>
  <si>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</si>
  <si>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</si>
  <si>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</si>
  <si>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</si>
  <si>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</si>
  <si>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</si>
  <si>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</si>
  <si>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</si>
  <si>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</si>
  <si>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</si>
  <si>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</si>
  <si>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</si>
  <si>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</si>
  <si>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</si>
  <si>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</si>
  <si>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</si>
  <si>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</si>
  <si>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</si>
  <si>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</si>
  <si>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</si>
  <si>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</si>
  <si>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</si>
  <si>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</si>
  <si>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</si>
  <si>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</si>
  <si>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</si>
  <si>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</si>
  <si>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</si>
  <si>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</si>
  <si>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</si>
  <si>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</si>
  <si>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</si>
  <si>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</si>
  <si>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</si>
  <si>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</si>
  <si>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</si>
  <si>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</si>
  <si>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</si>
  <si>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</si>
  <si>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</si>
  <si>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</si>
  <si>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</si>
  <si>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</si>
  <si>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</si>
  <si>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</si>
  <si>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</si>
  <si>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</si>
  <si>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</si>
  <si>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</si>
  <si>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</si>
  <si>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</si>
  <si>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</si>
  <si>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</si>
  <si>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</si>
  <si>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</si>
  <si>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</si>
  <si>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</si>
  <si>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</si>
  <si>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</si>
  <si>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</si>
  <si>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</si>
  <si>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</si>
  <si>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</si>
  <si>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</si>
  <si>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</si>
  <si>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</si>
  <si>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</si>
  <si>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</si>
  <si>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</si>
  <si>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</si>
  <si>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</si>
  <si>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</si>
  <si>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</si>
  <si>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</si>
  <si>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</si>
  <si>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</si>
  <si>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</si>
  <si>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</si>
  <si>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</si>
  <si>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</si>
  <si>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</si>
  <si>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</si>
  <si>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</si>
  <si>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</si>
  <si>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</si>
  <si>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</si>
  <si>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</si>
  <si>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</si>
  <si>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</si>
  <si>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</si>
  <si>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</si>
  <si>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</si>
  <si>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</si>
  <si>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</si>
  <si>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</si>
  <si>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</si>
  <si>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</si>
  <si>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</si>
  <si>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</si>
  <si>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</si>
  <si>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</si>
  <si>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</si>
  <si>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</si>
  <si>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</si>
  <si>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</si>
  <si>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</si>
  <si>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</si>
  <si>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</si>
  <si>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</si>
  <si>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</si>
  <si>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</si>
  <si>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</si>
  <si>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</si>
  <si>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</si>
  <si>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</si>
  <si>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</si>
  <si>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</si>
  <si>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</si>
  <si>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</si>
  <si>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</si>
  <si>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</si>
  <si>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</si>
  <si>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</si>
  <si>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</si>
  <si>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</si>
  <si>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</si>
  <si>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</si>
  <si>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</si>
  <si>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</si>
  <si>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</si>
  <si>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</si>
  <si>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</si>
  <si>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</si>
  <si>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</si>
  <si>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</si>
  <si>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</si>
  <si>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</si>
  <si>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</si>
  <si>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</si>
  <si>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</si>
  <si>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</si>
  <si>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</si>
  <si>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</si>
  <si>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</si>
  <si>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</si>
  <si>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</si>
  <si>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</si>
  <si>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</si>
  <si>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</si>
  <si>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</si>
  <si>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</si>
  <si>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</si>
  <si>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</si>
  <si>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</si>
  <si>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</si>
  <si>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</si>
  <si>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</si>
  <si>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</si>
  <si>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</si>
  <si>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</si>
  <si>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</si>
  <si>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</si>
  <si>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</si>
  <si>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</si>
  <si>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</si>
  <si>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</si>
  <si>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</si>
  <si>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</si>
  <si>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</si>
  <si>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</si>
  <si>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</si>
  <si>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</si>
  <si>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</si>
  <si>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</si>
  <si>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</si>
  <si>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</si>
  <si>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</si>
  <si>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</si>
  <si>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</si>
  <si>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</si>
  <si>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</si>
  <si>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</si>
  <si>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</si>
  <si>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</si>
  <si>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</si>
  <si>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</si>
  <si>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</si>
  <si>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</si>
  <si>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</si>
  <si>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</si>
  <si>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</si>
  <si>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</si>
  <si>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</si>
  <si>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</si>
  <si>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</si>
  <si>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</si>
  <si>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</si>
  <si>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</si>
  <si>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</si>
  <si>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</si>
  <si>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</si>
  <si>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</si>
  <si>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</si>
  <si>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</si>
  <si>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</si>
  <si>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</si>
  <si>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</si>
  <si>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</si>
  <si>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</si>
  <si>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</si>
  <si>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</si>
  <si>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</si>
  <si>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</si>
  <si>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</si>
  <si>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</si>
  <si>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</si>
  <si>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</si>
  <si>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</si>
  <si>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</si>
  <si>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</si>
  <si>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</si>
  <si>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</si>
  <si>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</si>
  <si>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</si>
  <si>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</si>
  <si>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</si>
  <si>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</si>
  <si>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</si>
  <si>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</si>
  <si>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</si>
  <si>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</si>
  <si>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</si>
  <si>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</si>
  <si>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</si>
  <si>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</si>
  <si>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</si>
  <si>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</si>
  <si>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</si>
  <si>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</si>
  <si>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</si>
  <si>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</si>
  <si>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</si>
  <si>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</si>
  <si>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</si>
  <si>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</si>
  <si>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</si>
  <si>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</si>
  <si>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</si>
  <si>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</si>
  <si>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</si>
  <si>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</si>
  <si>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</si>
  <si>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</si>
  <si>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</si>
  <si>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</si>
  <si>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</si>
  <si>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</si>
  <si>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</si>
  <si>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</si>
  <si>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</si>
  <si>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</si>
  <si>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</si>
  <si>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</si>
  <si>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</si>
  <si>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</si>
  <si>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</si>
  <si>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</si>
  <si>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</si>
  <si>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</si>
  <si>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</si>
  <si>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</si>
  <si>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</si>
  <si>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</si>
  <si>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</si>
  <si>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</si>
  <si>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</si>
  <si>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</si>
  <si>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</si>
  <si>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</si>
  <si>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</si>
  <si>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</si>
  <si>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</si>
  <si>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</si>
  <si>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</si>
  <si>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</si>
  <si>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</si>
  <si>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</si>
  <si>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</si>
  <si>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</si>
  <si>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</si>
  <si>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</si>
  <si>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</si>
  <si>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</si>
  <si>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</si>
  <si>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</si>
  <si>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</si>
  <si>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</si>
  <si>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</si>
  <si>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</si>
  <si>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</si>
  <si>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</si>
  <si>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</si>
  <si>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</si>
  <si>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</si>
  <si>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</si>
  <si>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</si>
  <si>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</si>
  <si>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</si>
  <si>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</si>
  <si>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</si>
  <si>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</si>
  <si>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</si>
  <si>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</si>
  <si>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</si>
  <si>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</si>
  <si>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</si>
  <si>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</si>
  <si>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</si>
  <si>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</si>
  <si>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</si>
  <si>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</si>
  <si>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</si>
  <si>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</si>
  <si>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</si>
  <si>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</si>
  <si>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</si>
  <si>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</si>
  <si>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</si>
  <si>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</si>
  <si>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</si>
  <si>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</si>
  <si>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</si>
  <si>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</si>
  <si>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</si>
  <si>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</si>
  <si>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</si>
  <si>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</si>
  <si>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</si>
  <si>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</si>
  <si>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</si>
  <si>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</si>
  <si>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</si>
  <si>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</si>
  <si>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</si>
  <si>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</si>
  <si>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</si>
  <si>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</si>
  <si>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</si>
  <si>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</si>
  <si>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</si>
  <si>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</si>
  <si>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</si>
  <si>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</si>
  <si>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</si>
  <si>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</si>
  <si>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</si>
  <si>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</si>
  <si>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</si>
  <si>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</si>
  <si>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</si>
  <si>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</si>
  <si>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</si>
  <si>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</si>
  <si>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</si>
  <si>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</si>
  <si>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</si>
  <si>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</si>
  <si>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</si>
  <si>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</si>
  <si>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</si>
  <si>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</si>
  <si>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</si>
  <si>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</si>
  <si>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</si>
  <si>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</si>
  <si>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</si>
  <si>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</si>
  <si>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</si>
  <si>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</si>
  <si>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</si>
  <si>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</si>
  <si>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</si>
  <si>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</si>
  <si>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</si>
  <si>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</si>
  <si>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</si>
  <si>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</si>
  <si>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</si>
  <si>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</si>
  <si>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</si>
  <si>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</si>
  <si>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</si>
  <si>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</si>
  <si>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</si>
  <si>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</si>
  <si>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</si>
  <si>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</si>
  <si>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</si>
  <si>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</si>
  <si>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</si>
  <si>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</si>
  <si>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</si>
  <si>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</si>
  <si>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</si>
  <si>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</si>
  <si>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</si>
  <si>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</si>
  <si>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</si>
  <si>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</si>
  <si>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</si>
  <si>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</si>
  <si>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</si>
  <si>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</si>
  <si>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</si>
  <si>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</si>
  <si>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</si>
  <si>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</si>
  <si>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</si>
  <si>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</si>
  <si>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</si>
  <si>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</si>
  <si>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</si>
  <si>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</si>
  <si>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</si>
  <si>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</si>
  <si>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</si>
  <si>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</si>
  <si>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</si>
  <si>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</si>
  <si>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</si>
  <si>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</si>
  <si>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</si>
  <si>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</si>
  <si>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</si>
  <si>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</si>
  <si>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</si>
  <si>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</si>
  <si>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</si>
  <si>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</si>
  <si>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</si>
  <si>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</si>
  <si>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</si>
  <si>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</si>
  <si>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</si>
  <si>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</si>
  <si>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</si>
  <si>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</si>
  <si>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</si>
  <si>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</si>
  <si>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</si>
  <si>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</si>
  <si>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</si>
  <si>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</si>
  <si>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</si>
  <si>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</si>
  <si>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</si>
  <si>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</si>
  <si>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</si>
  <si>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</si>
  <si>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</si>
  <si>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</si>
  <si>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</si>
  <si>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</si>
  <si>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</si>
  <si>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</si>
  <si>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</si>
  <si>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</si>
  <si>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</si>
  <si>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</si>
  <si>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</si>
  <si>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</si>
  <si>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</si>
  <si>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</si>
  <si>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</si>
  <si>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</si>
  <si>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</si>
  <si>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</si>
  <si>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</si>
  <si>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</si>
  <si>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</si>
  <si>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</si>
  <si>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</si>
  <si>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</si>
  <si>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</si>
  <si>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</si>
  <si>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</si>
  <si>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</si>
  <si>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</si>
  <si>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</si>
  <si>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</si>
  <si>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</si>
  <si>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</si>
  <si>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</si>
  <si>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</si>
  <si>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</si>
  <si>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</si>
  <si>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</si>
  <si>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</si>
  <si>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</si>
  <si>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</si>
  <si>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</si>
  <si>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</si>
  <si>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</si>
  <si>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</si>
  <si>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</si>
  <si>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</si>
  <si>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</si>
  <si>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</si>
  <si>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</si>
  <si>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</si>
  <si>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</si>
  <si>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</si>
  <si>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</si>
  <si>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</si>
  <si>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</si>
  <si>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</si>
  <si>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</si>
  <si>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</si>
  <si>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</si>
  <si>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</si>
  <si>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</si>
  <si>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</si>
  <si>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</si>
  <si>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</si>
  <si>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</si>
  <si>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</si>
  <si>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</si>
  <si>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</si>
  <si>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</si>
  <si>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</si>
  <si>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</si>
  <si>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</si>
  <si>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</si>
  <si>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</si>
  <si>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</si>
  <si>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</si>
  <si>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</si>
  <si>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</si>
  <si>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</si>
  <si>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</si>
  <si>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</si>
  <si>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</si>
  <si>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</si>
  <si>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</si>
  <si>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</si>
  <si>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</si>
  <si>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</si>
  <si>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</si>
  <si>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</si>
  <si>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</si>
  <si>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</si>
  <si>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</si>
  <si>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</si>
  <si>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</si>
  <si>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</si>
  <si>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</si>
  <si>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</si>
  <si>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</si>
  <si>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</si>
  <si>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</si>
  <si>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</si>
  <si>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</si>
  <si>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</si>
  <si>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</si>
  <si>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</si>
  <si>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</si>
  <si>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</si>
  <si>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</si>
  <si>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</si>
  <si>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</si>
  <si>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</si>
  <si>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</si>
  <si>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</si>
  <si>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</si>
  <si>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</si>
  <si>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</si>
  <si>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</si>
  <si>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</si>
  <si>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</si>
  <si>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</si>
  <si>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</si>
  <si>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</si>
  <si>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</si>
  <si>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</si>
  <si>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</si>
  <si>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</si>
  <si>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</si>
  <si>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</si>
  <si>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</si>
  <si>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</si>
  <si>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</si>
  <si>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</si>
  <si>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</si>
  <si>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</si>
  <si>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</si>
  <si>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</si>
  <si>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</si>
  <si>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</si>
  <si>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</si>
  <si>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</si>
  <si>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</si>
  <si>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</si>
  <si>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</si>
  <si>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</si>
  <si>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</si>
  <si>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</si>
  <si>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</si>
  <si>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</si>
  <si>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</si>
  <si>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</si>
  <si>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</si>
  <si>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</si>
  <si>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</si>
  <si>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</si>
  <si>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</si>
  <si>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</si>
  <si>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</si>
  <si>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</si>
  <si>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</si>
  <si>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</si>
  <si>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</si>
  <si>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</si>
  <si>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</si>
  <si>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</si>
  <si>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</si>
  <si>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</si>
  <si>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</si>
  <si>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</si>
  <si>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</si>
  <si>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</si>
  <si>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</si>
  <si>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</si>
  <si>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</si>
  <si>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</si>
  <si>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</si>
  <si>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</si>
  <si>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</si>
  <si>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</si>
  <si>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</si>
  <si>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</si>
  <si>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</si>
  <si>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</si>
  <si>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</si>
  <si>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</si>
  <si>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</si>
  <si>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</si>
  <si>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</si>
  <si>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</si>
  <si>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</si>
  <si>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</si>
  <si>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</si>
  <si>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</si>
  <si>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</si>
  <si>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</si>
  <si>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</si>
  <si>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</si>
  <si>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</si>
  <si>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</si>
  <si>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</si>
  <si>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</si>
  <si>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</si>
  <si>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</si>
  <si>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</si>
  <si>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</si>
  <si>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</si>
  <si>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</si>
  <si>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</si>
  <si>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</si>
  <si>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</si>
  <si>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</si>
  <si>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</si>
  <si>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</si>
  <si>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</si>
  <si>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</si>
  <si>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</si>
  <si>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</si>
  <si>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</si>
  <si>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</si>
  <si>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</si>
  <si>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</si>
  <si>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</si>
  <si>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</si>
  <si>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</si>
  <si>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</si>
  <si>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</si>
  <si>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</si>
  <si>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</si>
  <si>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</si>
  <si>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</si>
  <si>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</si>
  <si>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</si>
  <si>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</si>
  <si>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</si>
  <si>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</si>
  <si>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</si>
  <si>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</si>
  <si>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</si>
  <si>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</si>
  <si>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</si>
  <si>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</si>
  <si>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</si>
  <si>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</si>
  <si>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</si>
  <si>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</si>
  <si>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</si>
  <si>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</si>
  <si>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</si>
  <si>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</si>
  <si>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</si>
  <si>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</si>
  <si>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</si>
  <si>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</si>
  <si>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</si>
  <si>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</si>
  <si>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</si>
  <si>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</si>
  <si>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</si>
  <si>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</si>
  <si>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</si>
  <si>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</si>
  <si>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</si>
  <si>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</si>
  <si>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</si>
  <si>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</si>
  <si>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</si>
  <si>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</si>
  <si>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</si>
  <si>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</si>
  <si>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</si>
  <si>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</si>
  <si>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</si>
  <si>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</si>
  <si>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</si>
  <si>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</si>
  <si>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</si>
  <si>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</si>
  <si>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</si>
  <si>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</si>
  <si>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</si>
  <si>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</si>
  <si>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</si>
  <si>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</si>
  <si>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</si>
  <si>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</si>
  <si>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</si>
  <si>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</si>
  <si>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</si>
  <si>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</si>
  <si>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</si>
  <si>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</si>
  <si>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</si>
  <si>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</si>
  <si>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</si>
  <si>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</si>
  <si>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</si>
  <si>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</si>
  <si>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</si>
  <si>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</si>
  <si>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</si>
  <si>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</si>
  <si>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</si>
  <si>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</si>
  <si>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</si>
  <si>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</si>
  <si>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</si>
  <si>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</si>
  <si>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</si>
  <si>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</si>
  <si>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</si>
  <si>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</si>
  <si>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</si>
  <si>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</si>
  <si>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</si>
  <si>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</si>
  <si>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</si>
  <si>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</si>
  <si>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</si>
  <si>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</si>
  <si>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</si>
  <si>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</si>
  <si>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</si>
  <si>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</si>
  <si>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</si>
  <si>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</si>
  <si>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</si>
  <si>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</si>
  <si>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</si>
  <si>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</si>
  <si>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</si>
  <si>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</si>
  <si>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</si>
  <si>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</si>
  <si>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</si>
  <si>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</si>
  <si>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</si>
  <si>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</si>
  <si>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</si>
  <si>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</si>
  <si>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</si>
  <si>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</si>
  <si>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</si>
  <si>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</si>
  <si>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</si>
  <si>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</si>
  <si>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</si>
  <si>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</si>
  <si>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</si>
  <si>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</si>
  <si>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</si>
  <si>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</si>
  <si>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</si>
  <si>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</si>
  <si>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</si>
  <si>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</si>
  <si>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</si>
  <si>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</si>
  <si>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</si>
  <si>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</si>
  <si>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</si>
  <si>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</si>
  <si>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</si>
  <si>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</si>
  <si>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</si>
  <si>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</si>
  <si>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</si>
  <si>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</si>
  <si>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</si>
  <si>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</si>
  <si>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</si>
  <si>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</si>
  <si>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</si>
  <si>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</si>
  <si>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</si>
  <si>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</si>
  <si>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</si>
  <si>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</si>
  <si>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</si>
  <si>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</si>
  <si>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</si>
  <si>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</si>
  <si>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</si>
  <si>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</si>
  <si>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</si>
  <si>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</si>
  <si>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</si>
  <si>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</si>
  <si>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</si>
  <si>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</si>
  <si>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</si>
  <si>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</si>
  <si>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</si>
  <si>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</si>
  <si>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</si>
  <si>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</si>
  <si>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</si>
  <si>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</si>
  <si>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</si>
  <si>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</si>
  <si>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</si>
  <si>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</si>
  <si>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</si>
  <si>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</si>
  <si>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</si>
  <si>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</si>
  <si>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</si>
  <si>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</si>
  <si>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</si>
  <si>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</si>
  <si>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</si>
  <si>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</si>
  <si>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</si>
  <si>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</si>
  <si>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</si>
  <si>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</si>
  <si>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</si>
  <si>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</si>
  <si>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</si>
  <si>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</si>
  <si>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</si>
  <si>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</si>
  <si>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</si>
  <si>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</si>
  <si>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</si>
  <si>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</si>
  <si>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</si>
  <si>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</si>
  <si>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</si>
  <si>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</si>
  <si>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</si>
  <si>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</si>
  <si>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</si>
  <si>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</si>
  <si>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</si>
  <si>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</si>
  <si>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</si>
  <si>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</si>
  <si>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</si>
  <si>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</si>
  <si>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</si>
  <si>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</si>
  <si>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</si>
  <si>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</si>
  <si>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</si>
  <si>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</si>
  <si>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</si>
  <si>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</si>
  <si>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</si>
  <si>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</si>
  <si>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</si>
  <si>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</si>
  <si>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</si>
  <si>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</si>
  <si>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</si>
  <si>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</si>
  <si>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</si>
  <si>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</si>
  <si>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</si>
  <si>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</si>
  <si>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</si>
  <si>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</si>
  <si>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</si>
  <si>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</si>
  <si>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</si>
  <si>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</si>
  <si>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</si>
  <si>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</si>
  <si>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</si>
  <si>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</si>
  <si>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</si>
  <si>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</si>
  <si>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</si>
  <si>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</si>
  <si>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</si>
  <si>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</si>
  <si>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</si>
  <si>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</si>
  <si>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</si>
  <si>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</si>
  <si>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</si>
  <si>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</si>
  <si>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</si>
  <si>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</si>
  <si>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</si>
  <si>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</si>
  <si>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</si>
  <si>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</si>
  <si>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</si>
  <si>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</si>
  <si>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</si>
  <si>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</si>
  <si>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</si>
  <si>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</si>
  <si>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</si>
  <si>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</si>
  <si>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</si>
  <si>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</si>
  <si>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</si>
  <si>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</si>
  <si>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</si>
  <si>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</si>
  <si>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</si>
  <si>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</si>
  <si>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</si>
  <si>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</si>
  <si>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</si>
  <si>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</si>
  <si>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</si>
  <si>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</si>
  <si>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</si>
  <si>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</si>
  <si>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</si>
  <si>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</si>
  <si>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</si>
  <si>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</si>
  <si>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</si>
  <si>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</si>
  <si>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</si>
  <si>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</si>
  <si>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</si>
  <si>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</si>
  <si>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</si>
  <si>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</si>
  <si>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</si>
  <si>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</si>
  <si>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</si>
  <si>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</si>
  <si>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</si>
  <si>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</si>
  <si>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</si>
  <si>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</si>
  <si>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</si>
  <si>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</si>
  <si>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</si>
  <si>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</si>
  <si>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</si>
  <si>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</si>
  <si>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</si>
  <si>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</si>
  <si>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</si>
  <si>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</si>
  <si>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</si>
  <si>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</si>
  <si>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</si>
  <si>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</si>
  <si>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</si>
  <si>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</si>
  <si>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</si>
  <si>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</si>
  <si>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</si>
  <si>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</si>
  <si>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</si>
  <si>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</si>
  <si>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</si>
  <si>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</si>
  <si>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</si>
  <si>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</si>
  <si>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</si>
  <si>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</si>
  <si>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</si>
  <si>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</si>
  <si>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</si>
  <si>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</si>
  <si>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</si>
  <si>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</si>
  <si>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</si>
  <si>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</si>
  <si>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</si>
  <si>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</si>
  <si>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</si>
  <si>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</si>
  <si>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</si>
  <si>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</si>
  <si>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</si>
  <si>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</si>
  <si>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</si>
  <si>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</si>
  <si>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</si>
  <si>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</si>
  <si>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</si>
  <si>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</si>
  <si>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</si>
  <si>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</si>
  <si>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</si>
  <si>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</si>
  <si>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</si>
  <si>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</si>
  <si>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</si>
  <si>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</si>
  <si>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</si>
  <si>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</si>
  <si>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</si>
  <si>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</si>
  <si>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</si>
  <si>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</si>
  <si>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</si>
  <si>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</si>
  <si>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</si>
  <si>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</si>
  <si>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</si>
  <si>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</si>
  <si>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</si>
  <si>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</si>
  <si>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</si>
  <si>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</si>
  <si>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</si>
  <si>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</si>
  <si>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</si>
  <si>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</si>
  <si>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</si>
  <si>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</si>
  <si>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</si>
  <si>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</si>
  <si>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</si>
  <si>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</si>
  <si>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</si>
  <si>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</si>
  <si>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</si>
  <si>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</si>
  <si>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</si>
  <si>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</si>
  <si>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</si>
  <si>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</si>
  <si>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</si>
  <si>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</si>
  <si>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</si>
  <si>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</si>
  <si>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</si>
  <si>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</si>
  <si>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</si>
  <si>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</si>
  <si>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</si>
  <si>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</si>
  <si>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</si>
  <si>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</si>
  <si>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</si>
  <si>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</si>
  <si>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</si>
  <si>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</si>
  <si>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</si>
  <si>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</si>
  <si>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</si>
  <si>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</si>
  <si>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</si>
  <si>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</si>
  <si>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</si>
  <si>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</si>
  <si>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</si>
  <si>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</si>
  <si>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</si>
  <si>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</si>
  <si>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</si>
  <si>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</si>
  <si>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</si>
  <si>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</si>
  <si>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</si>
  <si>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</si>
  <si>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</si>
  <si>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</si>
  <si>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</si>
  <si>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</si>
  <si>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</si>
  <si>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</si>
  <si>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</si>
  <si>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</si>
  <si>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</si>
  <si>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</si>
  <si>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</si>
  <si>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</si>
  <si>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</si>
  <si>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</si>
  <si>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</si>
  <si>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</si>
  <si>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</si>
  <si>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</si>
  <si>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</si>
  <si>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</si>
  <si>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</si>
  <si>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</si>
  <si>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</si>
  <si>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</si>
  <si>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</si>
  <si>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</si>
  <si>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</si>
  <si>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</si>
  <si>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</si>
  <si>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</si>
  <si>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</si>
  <si>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</si>
  <si>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</si>
  <si>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</si>
  <si>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</si>
  <si>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</si>
  <si>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</si>
  <si>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</si>
  <si>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</si>
  <si>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</si>
  <si>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</si>
  <si>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</si>
  <si>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</si>
  <si>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</si>
  <si>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</si>
  <si>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</si>
  <si>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</si>
  <si>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</si>
  <si>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</si>
  <si>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</si>
  <si>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</si>
  <si>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</si>
  <si>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</si>
  <si>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</si>
  <si>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</si>
  <si>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</si>
  <si>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</si>
  <si>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</si>
  <si>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</si>
  <si>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</si>
  <si>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</si>
  <si>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</si>
  <si>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</si>
  <si>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</si>
  <si>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</si>
  <si>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</si>
  <si>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</si>
  <si>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</si>
  <si>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</si>
  <si>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</si>
  <si>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</si>
  <si>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</si>
  <si>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</si>
  <si>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</si>
  <si>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</si>
  <si>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</si>
  <si>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</si>
  <si>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</si>
  <si>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</si>
  <si>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</si>
  <si>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</si>
  <si>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</si>
  <si>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</si>
  <si>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</si>
  <si>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</si>
  <si>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</si>
  <si>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</si>
  <si>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</si>
  <si>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</si>
  <si>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</si>
  <si>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</si>
  <si>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</si>
  <si>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</si>
  <si>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</si>
  <si>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</si>
  <si>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</si>
  <si>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</si>
  <si>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</si>
  <si>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</si>
  <si>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</si>
  <si>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</si>
  <si>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</si>
  <si>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</si>
  <si>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</si>
  <si>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</si>
  <si>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</si>
  <si>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</si>
  <si>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</si>
  <si>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</si>
  <si>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</si>
  <si>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</si>
  <si>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</si>
  <si>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</si>
  <si>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</si>
  <si>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</si>
  <si>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</si>
  <si>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</si>
  <si>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</si>
  <si>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</si>
  <si>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</si>
  <si>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</si>
  <si>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</si>
  <si>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</si>
  <si>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</si>
  <si>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</si>
  <si>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</si>
  <si>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</si>
  <si>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</si>
  <si>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</si>
  <si>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</si>
  <si>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</si>
  <si>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</si>
  <si>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</si>
  <si>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</si>
  <si>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</si>
  <si>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</si>
  <si>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</si>
  <si>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</si>
  <si>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</si>
  <si>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</si>
  <si>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</si>
  <si>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</si>
  <si>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</si>
  <si>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</si>
  <si>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</si>
  <si>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</si>
  <si>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</si>
  <si>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</si>
  <si>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</si>
  <si>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</si>
  <si>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</si>
  <si>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</si>
  <si>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</si>
  <si>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</si>
  <si>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</si>
  <si>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</si>
  <si>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</si>
  <si>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</si>
  <si>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</si>
  <si>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</si>
  <si>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</si>
  <si>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</si>
  <si>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</si>
  <si>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</si>
  <si>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</si>
  <si>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</si>
  <si>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</si>
  <si>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</si>
  <si>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</si>
  <si>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</si>
  <si>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</si>
  <si>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</si>
  <si>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</si>
  <si>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</si>
  <si>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</si>
  <si>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</si>
  <si>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</si>
  <si>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</si>
  <si>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</si>
  <si>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</si>
  <si>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</si>
  <si>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</si>
  <si>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</si>
  <si>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</si>
  <si>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</si>
  <si>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</si>
  <si>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</si>
  <si>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</si>
  <si>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</si>
  <si>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</si>
  <si>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</si>
  <si>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</si>
  <si>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</si>
  <si>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</si>
  <si>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</si>
  <si>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</si>
  <si>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</si>
  <si>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</si>
  <si>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</si>
  <si>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</si>
  <si>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</si>
  <si>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</si>
  <si>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</si>
  <si>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</si>
  <si>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</si>
  <si>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</si>
  <si>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</si>
  <si>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</si>
  <si>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</si>
  <si>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</si>
  <si>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</si>
  <si>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</si>
  <si>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</si>
  <si>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</si>
  <si>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</si>
  <si>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</si>
  <si>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</si>
  <si>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</si>
  <si>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</si>
  <si>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</si>
  <si>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</si>
  <si>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</si>
  <si>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</si>
  <si>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</si>
  <si>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</si>
  <si>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</si>
  <si>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</si>
  <si>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</si>
  <si>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</si>
  <si>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</si>
  <si>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</si>
  <si>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</si>
  <si>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</si>
  <si>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</si>
  <si>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</si>
  <si>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</si>
  <si>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</si>
  <si>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</si>
  <si>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</si>
  <si>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</si>
  <si>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</si>
  <si>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</si>
  <si>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</si>
  <si>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</si>
  <si>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</si>
  <si>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</si>
  <si>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</si>
  <si>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</si>
  <si>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</si>
  <si>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</si>
  <si>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</si>
  <si>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</si>
  <si>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</si>
  <si>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</si>
  <si>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</si>
  <si>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</si>
  <si>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</si>
  <si>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</si>
  <si>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</si>
  <si>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</si>
  <si>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</si>
  <si>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</si>
  <si>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</si>
  <si>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</si>
  <si>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</si>
  <si>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</si>
  <si>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</si>
  <si>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</si>
  <si>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</si>
  <si>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</si>
  <si>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</si>
  <si>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</si>
  <si>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</si>
  <si>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</si>
  <si>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</si>
  <si>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</si>
  <si>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</si>
  <si>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</si>
  <si>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</si>
  <si>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</si>
  <si>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</si>
  <si>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</si>
  <si>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</si>
  <si>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</si>
  <si>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</si>
  <si>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</si>
  <si>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</si>
  <si>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</si>
  <si>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</si>
  <si>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</si>
  <si>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</si>
  <si>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</si>
  <si>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</si>
  <si>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</si>
  <si>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</si>
  <si>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</si>
  <si>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</si>
  <si>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</si>
  <si>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</si>
  <si>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</si>
  <si>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</si>
  <si>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</si>
  <si>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</si>
  <si>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</si>
  <si>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</si>
  <si>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</si>
  <si>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</si>
  <si>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</si>
  <si>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</si>
  <si>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</si>
  <si>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</si>
  <si>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</si>
  <si>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</si>
  <si>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</si>
  <si>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</si>
  <si>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</si>
  <si>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</si>
  <si>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</si>
  <si>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</si>
  <si>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</si>
  <si>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</si>
  <si>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</si>
  <si>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</si>
  <si>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</si>
  <si>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</si>
  <si>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</si>
  <si>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</si>
  <si>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</si>
  <si>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</si>
  <si>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</si>
  <si>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</si>
  <si>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</si>
  <si>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</si>
  <si>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</si>
  <si>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</si>
  <si>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</si>
  <si>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</si>
  <si>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</si>
  <si>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</si>
  <si>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</si>
  <si>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</si>
  <si>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</si>
  <si>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</si>
  <si>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</si>
  <si>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</si>
  <si>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</si>
  <si>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</si>
  <si>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</si>
  <si>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</si>
  <si>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</si>
  <si>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</si>
  <si>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</si>
  <si>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</si>
  <si>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</si>
  <si>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</si>
  <si>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</si>
  <si>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</si>
  <si>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</si>
  <si>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</si>
  <si>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</si>
  <si>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</si>
  <si>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</si>
  <si>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</si>
  <si>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</si>
  <si>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</si>
  <si>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</si>
  <si>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</si>
  <si>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</si>
  <si>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</si>
  <si>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</si>
  <si>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</si>
  <si>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</si>
  <si>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</si>
  <si>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</si>
  <si>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</si>
  <si>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</si>
  <si>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</si>
  <si>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</si>
  <si>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</si>
  <si>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</si>
  <si>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</si>
  <si>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</si>
  <si>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</si>
  <si>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</si>
  <si>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</si>
  <si>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</si>
  <si>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</si>
  <si>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</si>
  <si>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</si>
  <si>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</si>
  <si>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</si>
  <si>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</si>
  <si>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</si>
  <si>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</si>
  <si>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</si>
  <si>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</si>
  <si>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</si>
  <si>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</si>
  <si>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</si>
  <si>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</si>
  <si>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</si>
  <si>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</si>
  <si>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</si>
  <si>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</si>
  <si>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</si>
  <si>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</si>
  <si>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</si>
  <si>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</si>
  <si>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</si>
  <si>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</si>
  <si>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</si>
  <si>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</si>
  <si>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</si>
  <si>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</si>
  <si>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</si>
  <si>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</si>
  <si>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</si>
  <si>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</si>
  <si>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</si>
  <si>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</si>
  <si>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</si>
  <si>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</si>
  <si>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</si>
  <si>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</si>
  <si>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</si>
  <si>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</si>
  <si>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</si>
  <si>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</si>
  <si>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</si>
  <si>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</si>
  <si>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</si>
  <si>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</si>
  <si>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</si>
  <si>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</si>
  <si>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</si>
  <si>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</si>
  <si>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</si>
  <si>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</si>
  <si>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</si>
  <si>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</si>
  <si>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</si>
  <si>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</si>
  <si>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</si>
  <si>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</si>
  <si>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</si>
  <si>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</si>
  <si>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</si>
  <si>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</si>
  <si>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</si>
  <si>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</si>
  <si>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</si>
  <si>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</si>
  <si>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</si>
  <si>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</si>
  <si>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</si>
  <si>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</si>
  <si>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</si>
  <si>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</si>
  <si>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</si>
  <si>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</si>
  <si>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</si>
  <si>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</si>
  <si>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</si>
  <si>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</si>
  <si>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</si>
  <si>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</si>
  <si>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</si>
  <si>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</si>
  <si>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</si>
  <si>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</si>
  <si>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</si>
  <si>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</si>
  <si>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</si>
  <si>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</si>
  <si>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</si>
  <si>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</si>
  <si>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</si>
  <si>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</si>
  <si>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</si>
  <si>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</si>
  <si>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</si>
  <si>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</si>
  <si>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</si>
  <si>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</si>
  <si>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</si>
  <si>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</si>
  <si>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</si>
  <si>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</si>
  <si>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</si>
  <si>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</si>
  <si>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</si>
  <si>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</si>
  <si>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</si>
  <si>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</si>
  <si>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</si>
  <si>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</si>
  <si>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</si>
  <si>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</si>
  <si>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</si>
  <si>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</si>
  <si>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</si>
  <si>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</si>
  <si>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</si>
  <si>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</si>
  <si>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</si>
  <si>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</si>
  <si>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</si>
  <si>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</si>
  <si>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</si>
  <si>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</si>
  <si>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</si>
  <si>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</si>
  <si>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</si>
  <si>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</si>
  <si>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</si>
  <si>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</si>
  <si>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</si>
  <si>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</si>
  <si>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</si>
  <si>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</si>
  <si>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</si>
  <si>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</si>
  <si>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</si>
  <si>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</si>
  <si>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</si>
  <si>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</si>
  <si>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</si>
  <si>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</si>
  <si>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</si>
  <si>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</si>
  <si>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</si>
  <si>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</si>
  <si>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</si>
  <si>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</si>
  <si>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</si>
  <si>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</si>
  <si>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</si>
  <si>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</si>
  <si>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</si>
  <si>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</si>
  <si>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</si>
  <si>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</si>
  <si>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</si>
  <si>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</si>
  <si>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</si>
  <si>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</si>
  <si>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</si>
  <si>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</si>
  <si>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</si>
  <si>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</si>
  <si>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</si>
  <si>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</si>
  <si>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</si>
  <si>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</si>
  <si>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</si>
  <si>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</si>
  <si>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</si>
  <si>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</si>
  <si>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</si>
  <si>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</si>
  <si>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</si>
  <si>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</si>
  <si>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</si>
  <si>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</si>
  <si>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</si>
  <si>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</si>
  <si>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</si>
  <si>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</si>
  <si>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</si>
  <si>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</si>
  <si>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</si>
  <si>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</si>
  <si>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</si>
  <si>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</si>
  <si>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</si>
  <si>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</si>
  <si>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</si>
  <si>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</si>
  <si>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</si>
  <si>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</si>
  <si>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</si>
  <si>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</si>
  <si>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</si>
  <si>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</si>
  <si>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</si>
  <si>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</si>
  <si>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</si>
  <si>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</si>
  <si>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</si>
  <si>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</si>
  <si>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</si>
  <si>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</si>
  <si>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</si>
  <si>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</si>
  <si>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</si>
  <si>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</si>
  <si>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</si>
  <si>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</si>
  <si>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</si>
  <si>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</si>
  <si>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</si>
  <si>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</si>
  <si>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</si>
  <si>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</si>
  <si>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</si>
  <si>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</si>
  <si>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</si>
  <si>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</si>
  <si>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</si>
  <si>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</si>
  <si>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</si>
  <si>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</si>
  <si>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</si>
  <si>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</si>
  <si>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</si>
  <si>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</si>
  <si>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</si>
  <si>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</si>
  <si>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</si>
  <si>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</si>
  <si>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</si>
  <si>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</si>
  <si>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</si>
  <si>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</si>
  <si>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</si>
  <si>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</si>
  <si>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</si>
  <si>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</si>
  <si>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</si>
  <si>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</si>
  <si>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</si>
  <si>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</si>
  <si>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</si>
  <si>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</si>
  <si>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</si>
  <si>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</si>
  <si>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</si>
  <si>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</si>
  <si>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</si>
  <si>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</si>
  <si>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</si>
  <si>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</si>
  <si>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</si>
  <si>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</si>
  <si>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</si>
  <si>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</si>
  <si>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</si>
  <si>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</si>
  <si>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</si>
  <si>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</si>
  <si>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</si>
  <si>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</si>
  <si>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</si>
  <si>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</si>
  <si>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</si>
  <si>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</si>
  <si>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</si>
  <si>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</si>
  <si>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</si>
  <si>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</si>
  <si>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</si>
  <si>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</si>
  <si>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</si>
  <si>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</si>
  <si>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</si>
  <si>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</si>
  <si>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</si>
  <si>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</si>
  <si>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</si>
  <si>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</si>
  <si>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</si>
  <si>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</si>
  <si>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</si>
  <si>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</si>
  <si>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</si>
  <si>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</si>
  <si>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</si>
  <si>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</si>
  <si>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</si>
  <si>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</si>
  <si>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</si>
  <si>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</si>
  <si>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</si>
  <si>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</si>
  <si>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</si>
  <si>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</si>
  <si>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</si>
  <si>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</si>
  <si>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</si>
  <si>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</si>
  <si>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</si>
  <si>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</si>
  <si>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</si>
  <si>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</si>
  <si>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</si>
  <si>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</si>
  <si>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</si>
  <si>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</si>
  <si>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</si>
  <si>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</si>
  <si>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</si>
  <si>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</si>
  <si>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</si>
  <si>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</si>
  <si>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</si>
  <si>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</si>
  <si>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</si>
  <si>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</si>
  <si>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</si>
  <si>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</si>
  <si>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</si>
  <si>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</si>
  <si>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</si>
  <si>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</si>
  <si>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</si>
  <si>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</si>
  <si>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</si>
  <si>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</si>
  <si>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</si>
  <si>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</si>
  <si>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</si>
  <si>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</si>
  <si>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</si>
  <si>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</si>
  <si>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</si>
  <si>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</si>
  <si>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</si>
  <si>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</si>
  <si>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</si>
  <si>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</si>
  <si>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</si>
  <si>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</si>
  <si>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</si>
  <si>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</si>
  <si>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</si>
  <si>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</si>
  <si>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</si>
  <si>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</si>
  <si>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</si>
  <si>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</si>
  <si>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</si>
  <si>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</si>
  <si>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</si>
  <si>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</si>
  <si>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</si>
  <si>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</si>
  <si>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</si>
  <si>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</si>
  <si>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</si>
  <si>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</si>
  <si>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</si>
  <si>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</si>
  <si>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</si>
  <si>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</si>
  <si>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</si>
  <si>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</si>
  <si>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</si>
  <si>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</si>
  <si>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</si>
  <si>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</si>
  <si>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</si>
  <si>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</si>
  <si>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</si>
  <si>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</si>
  <si>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</si>
  <si>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</si>
  <si>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</si>
  <si>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</si>
  <si>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</si>
  <si>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</si>
  <si>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</si>
  <si>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</si>
  <si>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</si>
  <si>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</si>
  <si>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</si>
  <si>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</si>
  <si>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</si>
  <si>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</si>
  <si>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</si>
  <si>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</si>
  <si>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</si>
  <si>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</si>
  <si>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</si>
  <si>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</si>
  <si>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</si>
  <si>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</si>
  <si>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</si>
  <si>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</si>
  <si>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</si>
  <si>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</si>
  <si>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</si>
  <si>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</si>
  <si>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</si>
  <si>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</si>
  <si>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</si>
  <si>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</si>
  <si>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</si>
  <si>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</si>
  <si>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</si>
  <si>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</si>
  <si>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</si>
  <si>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</si>
  <si>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</si>
  <si>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</si>
  <si>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</si>
  <si>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</si>
  <si>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</si>
  <si>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</si>
  <si>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</si>
  <si>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</si>
  <si>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</si>
  <si>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</si>
  <si>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</si>
  <si>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</si>
  <si>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</si>
  <si>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</si>
  <si>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</si>
  <si>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</si>
  <si>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</si>
  <si>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</si>
  <si>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</si>
  <si>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</si>
  <si>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</si>
  <si>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</si>
  <si>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</si>
  <si>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</si>
  <si>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</si>
  <si>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</si>
  <si>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</si>
  <si>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</si>
  <si>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</si>
  <si>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</si>
  <si>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</si>
  <si>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</si>
  <si>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</si>
  <si>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</si>
  <si>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</si>
  <si>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</si>
  <si>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</si>
  <si>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</si>
  <si>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</si>
  <si>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</si>
  <si>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</si>
  <si>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</si>
  <si>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</si>
  <si>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</si>
  <si>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</si>
  <si>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</si>
  <si>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</si>
  <si>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</si>
  <si>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</si>
  <si>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</si>
  <si>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</si>
  <si>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</si>
  <si>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</si>
  <si>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</si>
  <si>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</si>
  <si>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</si>
  <si>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</si>
  <si>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</si>
  <si>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</si>
  <si>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</si>
  <si>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</si>
  <si>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</si>
  <si>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</si>
  <si>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</si>
  <si>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</si>
  <si>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</si>
  <si>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</si>
  <si>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</si>
  <si>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</si>
  <si>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</si>
  <si>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</si>
  <si>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</si>
  <si>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</si>
  <si>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</si>
  <si>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</si>
  <si>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</si>
  <si>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</si>
  <si>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</si>
  <si>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</si>
  <si>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</si>
  <si>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</si>
  <si>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</si>
  <si>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</si>
  <si>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</si>
  <si>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</si>
  <si>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</si>
  <si>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</si>
  <si>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</si>
  <si>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</si>
  <si>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</si>
  <si>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</si>
  <si>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</si>
  <si>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</si>
  <si>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</si>
  <si>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</si>
  <si>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</si>
  <si>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</si>
  <si>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</si>
  <si>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</si>
  <si>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</si>
  <si>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</si>
  <si>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</si>
  <si>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</si>
  <si>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</si>
  <si>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</si>
  <si>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</si>
  <si>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</si>
  <si>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</si>
  <si>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</si>
  <si>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</si>
  <si>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</si>
  <si>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</si>
  <si>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</si>
  <si>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</si>
  <si>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</si>
  <si>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</si>
  <si>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</si>
  <si>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</si>
  <si>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</si>
  <si>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</si>
  <si>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</si>
  <si>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</si>
  <si>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</si>
  <si>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</si>
  <si>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</si>
  <si>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</si>
  <si>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</si>
  <si>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</si>
  <si>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</si>
  <si>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</si>
  <si>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</si>
  <si>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</si>
  <si>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</si>
  <si>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</si>
  <si>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</si>
  <si>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</si>
  <si>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</si>
  <si>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</si>
  <si>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</si>
  <si>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</si>
  <si>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</si>
  <si>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</si>
  <si>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</si>
  <si>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</si>
  <si>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</si>
  <si>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</si>
  <si>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</si>
  <si>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</si>
  <si>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</si>
  <si>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</si>
  <si>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</si>
  <si>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</si>
  <si>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</si>
  <si>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</si>
  <si>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</si>
  <si>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</si>
  <si>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</si>
  <si>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</si>
  <si>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</si>
  <si>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</si>
  <si>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</si>
  <si>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</si>
  <si>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</si>
  <si>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</si>
  <si>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</si>
  <si>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</si>
  <si>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</si>
  <si>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</si>
  <si>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</si>
  <si>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</si>
  <si>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</si>
  <si>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</si>
  <si>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</si>
  <si>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</si>
  <si>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</si>
  <si>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</si>
  <si>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</si>
  <si>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</si>
  <si>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</si>
  <si>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</si>
  <si>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</si>
  <si>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</si>
  <si>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</si>
  <si>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</si>
  <si>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</si>
  <si>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</si>
  <si>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</si>
  <si>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</si>
  <si>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</si>
  <si>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</si>
  <si>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</si>
  <si>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</si>
  <si>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</si>
  <si>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</si>
  <si>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</si>
  <si>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</si>
  <si>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</si>
  <si>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</si>
  <si>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</si>
  <si>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</si>
  <si>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</si>
  <si>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</si>
  <si>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</si>
  <si>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</si>
  <si>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</si>
  <si>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</si>
  <si>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</si>
  <si>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</si>
  <si>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</si>
  <si>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</si>
  <si>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</si>
  <si>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</si>
  <si>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</si>
  <si>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</si>
  <si>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</si>
  <si>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</si>
  <si>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</si>
  <si>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</si>
  <si>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</si>
  <si>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</si>
  <si>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</si>
  <si>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</si>
  <si>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</si>
  <si>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</si>
  <si>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</si>
  <si>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</si>
  <si>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</si>
  <si>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</si>
  <si>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</si>
  <si>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</si>
  <si>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</si>
  <si>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</si>
  <si>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</si>
  <si>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</si>
  <si>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</si>
  <si>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</si>
  <si>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</si>
  <si>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</si>
  <si>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</si>
  <si>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</si>
  <si>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</si>
  <si>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</si>
  <si>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</si>
  <si>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</si>
  <si>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</si>
  <si>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</si>
  <si>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</si>
  <si>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</si>
  <si>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</si>
  <si>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</si>
  <si>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</si>
  <si>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</si>
  <si>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</si>
  <si>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</si>
  <si>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</si>
  <si>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</si>
  <si>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</si>
  <si>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</si>
  <si>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</si>
  <si>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</si>
  <si>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</si>
  <si>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</si>
  <si>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</si>
  <si>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</si>
  <si>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</si>
  <si>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</si>
  <si>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</si>
  <si>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</si>
  <si>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</si>
  <si>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</si>
  <si>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</si>
  <si>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</si>
  <si>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</si>
  <si>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</si>
  <si>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</si>
  <si>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</si>
  <si>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</si>
  <si>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</si>
  <si>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</si>
  <si>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</si>
  <si>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</si>
  <si>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</si>
  <si>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</si>
  <si>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</si>
  <si>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</si>
  <si>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</si>
  <si>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</si>
  <si>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</si>
  <si>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</si>
  <si>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</si>
  <si>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</si>
  <si>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</si>
  <si>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</si>
  <si>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</si>
  <si>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</si>
  <si>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</si>
  <si>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</si>
  <si>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</si>
  <si>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</si>
  <si>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</si>
  <si>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</si>
  <si>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</si>
  <si>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</si>
  <si>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</si>
  <si>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</si>
  <si>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</si>
  <si>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</si>
  <si>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</si>
  <si>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</si>
  <si>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</si>
  <si>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</si>
  <si>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</si>
  <si>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</si>
  <si>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</si>
  <si>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</si>
  <si>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</si>
  <si>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</si>
  <si>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</si>
  <si>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</si>
  <si>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</si>
  <si>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</si>
  <si>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</si>
  <si>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</si>
  <si>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</si>
  <si>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</si>
  <si>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</si>
  <si>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</si>
  <si>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</si>
  <si>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</si>
  <si>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</si>
  <si>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</si>
  <si>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</si>
  <si>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</si>
  <si>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</si>
  <si>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</si>
  <si>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</si>
  <si>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</si>
  <si>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</si>
  <si>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</si>
  <si>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</si>
  <si>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</si>
  <si>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</si>
  <si>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</si>
  <si>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</si>
  <si>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</si>
  <si>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</si>
  <si>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</si>
  <si>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</si>
  <si>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</si>
  <si>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</si>
  <si>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</si>
  <si>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</si>
  <si>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</si>
  <si>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</si>
  <si>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</si>
  <si>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</si>
  <si>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</si>
  <si>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</si>
  <si>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</si>
  <si>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</si>
  <si>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</si>
  <si>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</si>
  <si>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</si>
  <si>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</si>
  <si>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</si>
  <si>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</si>
  <si>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</si>
  <si>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</si>
  <si>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</si>
  <si>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</si>
  <si>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</si>
  <si>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</si>
  <si>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</si>
  <si>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</si>
  <si>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</si>
  <si>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</si>
  <si>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</si>
  <si>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</si>
  <si>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</si>
  <si>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</si>
  <si>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</si>
  <si>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</si>
  <si>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</si>
  <si>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</si>
  <si>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</si>
  <si>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</si>
  <si>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</si>
  <si>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</si>
  <si>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</si>
  <si>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</si>
  <si>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</si>
  <si>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</si>
  <si>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</si>
  <si>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</si>
  <si>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</si>
  <si>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</si>
  <si>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</si>
  <si>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</si>
  <si>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</si>
  <si>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</si>
  <si>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</si>
  <si>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</si>
  <si>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</si>
  <si>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</si>
  <si>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</si>
  <si>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</si>
  <si>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</si>
  <si>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</si>
  <si>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</si>
  <si>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</si>
  <si>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</si>
  <si>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</si>
  <si>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</si>
  <si>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</si>
  <si>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</si>
  <si>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</si>
  <si>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</si>
  <si>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</si>
  <si>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</si>
  <si>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</si>
  <si>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</si>
  <si>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</si>
  <si>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</si>
  <si>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</si>
  <si>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</si>
  <si>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</si>
  <si>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</si>
  <si>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</si>
  <si>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</si>
  <si>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</si>
  <si>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</si>
  <si>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</si>
  <si>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</si>
  <si>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</si>
  <si>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</si>
  <si>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</si>
  <si>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</si>
  <si>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</si>
  <si>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</si>
  <si>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</si>
  <si>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</si>
  <si>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</si>
  <si>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</si>
  <si>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</si>
  <si>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</si>
  <si>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</si>
  <si>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</si>
  <si>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</si>
  <si>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</si>
  <si>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</si>
  <si>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</si>
  <si>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</si>
  <si>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</si>
  <si>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</si>
  <si>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</si>
  <si>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</si>
  <si>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</si>
  <si>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</si>
  <si>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</si>
  <si>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</si>
  <si>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</si>
  <si>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</si>
  <si>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</si>
  <si>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</si>
  <si>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</si>
  <si>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</si>
  <si>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</si>
  <si>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</si>
  <si>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</si>
  <si>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</si>
  <si>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</si>
  <si>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</si>
  <si>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</si>
  <si>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</si>
  <si>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</si>
  <si>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</si>
  <si>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</si>
  <si>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</si>
  <si>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</si>
  <si>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</si>
  <si>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</si>
  <si>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</si>
  <si>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</si>
  <si>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</si>
  <si>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</si>
  <si>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</si>
  <si>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</si>
  <si>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</si>
  <si>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</si>
  <si>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</si>
  <si>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</si>
  <si>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</si>
  <si>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</si>
  <si>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</si>
  <si>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</si>
  <si>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</si>
  <si>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</si>
  <si>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</si>
  <si>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</si>
  <si>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</si>
  <si>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</si>
  <si>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</si>
  <si>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</si>
  <si>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</si>
  <si>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</si>
  <si>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</si>
  <si>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</si>
  <si>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</si>
  <si>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</si>
  <si>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</si>
  <si>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</si>
  <si>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</si>
  <si>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</si>
  <si>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</si>
  <si>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</si>
  <si>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</si>
  <si>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</si>
  <si>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</si>
  <si>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</si>
  <si>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</si>
  <si>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</si>
  <si>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</si>
  <si>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</si>
  <si>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</si>
  <si>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</si>
  <si>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</si>
  <si>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</si>
  <si>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</si>
  <si>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</si>
  <si>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</si>
  <si>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</si>
  <si>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</si>
  <si>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</si>
  <si>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</si>
  <si>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</si>
  <si>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</si>
  <si>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</si>
  <si>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</si>
  <si>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</si>
  <si>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</si>
  <si>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</si>
  <si>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</si>
  <si>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</si>
  <si>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</si>
  <si>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</si>
  <si>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</si>
  <si>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</si>
  <si>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</si>
  <si>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</si>
  <si>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</si>
  <si>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</si>
  <si>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</si>
  <si>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</si>
  <si>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</si>
  <si>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</si>
  <si>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</si>
  <si>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</si>
  <si>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</si>
  <si>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</si>
  <si>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</si>
  <si>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</si>
  <si>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</si>
  <si>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</si>
  <si>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</si>
  <si>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</si>
  <si>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</si>
  <si>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</si>
  <si>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</si>
  <si>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</si>
  <si>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</si>
  <si>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</si>
  <si>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</si>
  <si>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</si>
  <si>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</si>
  <si>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</si>
  <si>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</si>
  <si>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</si>
  <si>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</si>
  <si>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</si>
  <si>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</si>
  <si>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</si>
  <si>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</si>
  <si>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</si>
  <si>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</si>
  <si>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</si>
  <si>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</si>
  <si>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</si>
  <si>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</si>
  <si>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</si>
  <si>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</si>
  <si>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</si>
  <si>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</si>
  <si>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</si>
  <si>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</si>
  <si>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</si>
  <si>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</si>
  <si>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</si>
  <si>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</si>
  <si>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</si>
  <si>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</si>
  <si>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</si>
  <si>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</si>
  <si>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</si>
  <si>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</si>
  <si>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</si>
  <si>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</si>
  <si>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</si>
  <si>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</si>
  <si>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</si>
  <si>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</si>
  <si>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</si>
  <si>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</si>
  <si>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</si>
  <si>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</si>
  <si>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</si>
  <si>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</si>
  <si>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</si>
  <si>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</si>
  <si>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</si>
  <si>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</si>
  <si>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</si>
  <si>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</si>
  <si>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</si>
  <si>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</si>
  <si>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</si>
  <si>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</si>
  <si>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</si>
  <si>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</si>
  <si>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</si>
  <si>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</si>
  <si>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</si>
  <si>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</si>
  <si>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</si>
  <si>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</si>
  <si>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</si>
  <si>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</si>
  <si>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</si>
  <si>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</si>
  <si>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</si>
  <si>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</si>
  <si>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</si>
  <si>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</si>
  <si>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</si>
  <si>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</si>
  <si>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</si>
  <si>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</si>
  <si>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</si>
  <si>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</si>
  <si>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</si>
  <si>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</si>
  <si>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</si>
  <si>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</si>
  <si>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</si>
  <si>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</si>
  <si>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</si>
  <si>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</si>
  <si>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</si>
  <si>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</si>
  <si>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</si>
  <si>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</si>
  <si>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</si>
  <si>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</si>
  <si>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</si>
  <si>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</si>
  <si>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</si>
  <si>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</si>
  <si>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</si>
  <si>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</si>
  <si>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</si>
  <si>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</si>
  <si>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</si>
  <si>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</si>
  <si>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</si>
  <si>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</si>
  <si>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</si>
  <si>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</si>
  <si>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</si>
  <si>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</si>
  <si>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</si>
  <si>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</si>
  <si>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</si>
  <si>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</si>
  <si>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</si>
  <si>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</si>
  <si>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</si>
  <si>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</si>
  <si>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</si>
  <si>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</si>
  <si>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</si>
  <si>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</si>
  <si>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</si>
  <si>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</si>
  <si>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</si>
  <si>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</si>
  <si>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</si>
  <si>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</si>
  <si>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</si>
  <si>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</si>
  <si>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</si>
  <si>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</si>
  <si>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</si>
  <si>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</si>
  <si>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</si>
  <si>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</si>
  <si>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</si>
  <si>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</si>
  <si>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</si>
  <si>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</si>
  <si>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</si>
  <si>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</si>
  <si>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</si>
  <si>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</si>
  <si>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</si>
  <si>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</si>
  <si>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</si>
  <si>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</si>
  <si>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</si>
  <si>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</si>
  <si>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</si>
  <si>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</si>
  <si>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</si>
  <si>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</si>
  <si>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</si>
  <si>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</si>
  <si>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</si>
  <si>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</si>
  <si>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</si>
  <si>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</si>
  <si>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</si>
  <si>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</si>
  <si>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</si>
  <si>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</si>
  <si>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</si>
  <si>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</si>
  <si>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</si>
  <si>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</si>
  <si>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</si>
  <si>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</si>
  <si>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</si>
  <si>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</si>
  <si>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</si>
  <si>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</si>
  <si>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</si>
  <si>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</si>
  <si>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</si>
  <si>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</si>
  <si>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</si>
  <si>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</si>
  <si>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</si>
  <si>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</si>
  <si>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</si>
  <si>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</si>
  <si>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</si>
  <si>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</si>
  <si>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</si>
  <si>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</si>
  <si>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</si>
  <si>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</si>
  <si>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</si>
  <si>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</si>
  <si>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</si>
  <si>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</si>
  <si>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</si>
  <si>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</si>
  <si>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</si>
  <si>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</si>
  <si>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</si>
  <si>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</si>
  <si>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</si>
  <si>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</si>
  <si>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</si>
  <si>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</si>
  <si>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</si>
  <si>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</si>
  <si>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</si>
  <si>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</si>
  <si>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</si>
  <si>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</si>
  <si>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</si>
  <si>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</si>
  <si>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</si>
  <si>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</si>
  <si>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</si>
  <si>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</si>
  <si>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</si>
  <si>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</si>
  <si>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</si>
  <si>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</si>
  <si>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</si>
  <si>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</si>
  <si>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</si>
  <si>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</si>
  <si>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</si>
  <si>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</si>
  <si>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</si>
  <si>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</si>
  <si>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</si>
  <si>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</si>
  <si>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</si>
  <si>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</si>
  <si>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</si>
  <si>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</si>
  <si>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</si>
  <si>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</si>
  <si>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</si>
  <si>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</si>
  <si>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</si>
  <si>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</si>
  <si>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</si>
  <si>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</si>
  <si>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</si>
  <si>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</si>
  <si>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</si>
  <si>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</si>
  <si>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</si>
  <si>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</si>
  <si>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</si>
  <si>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</si>
  <si>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</si>
  <si>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</si>
  <si>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</si>
  <si>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</si>
  <si>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</si>
  <si>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</si>
  <si>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</si>
  <si>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</si>
  <si>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</si>
  <si>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</si>
  <si>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</si>
  <si>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</si>
  <si>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</si>
  <si>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</si>
  <si>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</si>
  <si>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</si>
  <si>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</si>
  <si>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</si>
  <si>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</si>
  <si>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</si>
  <si>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</si>
  <si>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</si>
  <si>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</si>
  <si>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</si>
  <si>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</si>
  <si>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</si>
  <si>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</si>
  <si>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</si>
  <si>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</si>
  <si>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</si>
  <si>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</si>
  <si>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</si>
  <si>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</si>
  <si>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</si>
  <si>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</si>
  <si>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</si>
  <si>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</si>
  <si>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</si>
  <si>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</si>
  <si>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</si>
  <si>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</si>
  <si>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</si>
  <si>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</si>
  <si>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</si>
  <si>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</si>
  <si>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</si>
  <si>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</si>
  <si>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</si>
  <si>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</si>
  <si>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</si>
  <si>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</si>
  <si>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</si>
  <si>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</si>
  <si>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</si>
  <si>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</si>
  <si>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</si>
  <si>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</si>
  <si>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</si>
  <si>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</si>
  <si>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</si>
  <si>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</si>
  <si>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</si>
  <si>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</si>
  <si>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</si>
  <si>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</si>
  <si>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</si>
  <si>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</si>
  <si>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</si>
  <si>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</si>
  <si>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</si>
  <si>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</si>
  <si>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</si>
  <si>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</si>
  <si>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</si>
  <si>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</si>
  <si>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</si>
  <si>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</si>
  <si>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</si>
  <si>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</si>
  <si>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</si>
  <si>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</si>
  <si>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</si>
  <si>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</si>
  <si>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</si>
  <si>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</si>
  <si>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</si>
  <si>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</si>
  <si>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</si>
  <si>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</si>
  <si>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</si>
  <si>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</si>
  <si>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</si>
  <si>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</si>
  <si>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</si>
  <si>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</si>
  <si>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</si>
  <si>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</si>
  <si>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</si>
  <si>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</si>
  <si>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</si>
  <si>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</si>
  <si>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</si>
  <si>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</si>
  <si>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</si>
  <si>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</si>
  <si>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</si>
  <si>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</si>
  <si>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</si>
  <si>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</si>
  <si>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</si>
  <si>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</si>
  <si>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</si>
  <si>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</si>
  <si>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</si>
  <si>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</si>
  <si>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</si>
  <si>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</si>
  <si>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</si>
  <si>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</si>
  <si>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</si>
  <si>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</si>
  <si>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</si>
  <si>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</si>
  <si>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</si>
  <si>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</si>
  <si>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</si>
  <si>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</si>
  <si>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</si>
  <si>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</si>
  <si>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</si>
  <si>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</si>
  <si>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</si>
  <si>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</si>
  <si>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</si>
  <si>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</si>
  <si>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</si>
  <si>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</si>
  <si>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</si>
  <si>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</si>
  <si>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</si>
  <si>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</si>
  <si>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</si>
  <si>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</si>
  <si>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</si>
  <si>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</si>
  <si>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</si>
  <si>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</si>
  <si>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</si>
  <si>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</si>
  <si>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</si>
  <si>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</si>
  <si>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</si>
  <si>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</si>
  <si>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</si>
  <si>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</si>
  <si>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</si>
  <si>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</si>
  <si>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</si>
  <si>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</si>
  <si>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</si>
  <si>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</si>
  <si>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</si>
  <si>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</si>
  <si>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</si>
  <si>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</si>
  <si>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</si>
  <si>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</si>
  <si>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</si>
  <si>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</si>
  <si>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</si>
  <si>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</si>
  <si>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</si>
  <si>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</si>
  <si>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</si>
  <si>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</si>
  <si>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</si>
  <si>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</si>
  <si>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</si>
  <si>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</si>
  <si>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</si>
  <si>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</si>
  <si>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</si>
  <si>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</si>
  <si>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</si>
  <si>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</si>
  <si>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</si>
  <si>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</si>
  <si>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</si>
  <si>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</si>
  <si>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</si>
  <si>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</si>
  <si>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</si>
  <si>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</si>
  <si>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</si>
  <si>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</si>
  <si>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</si>
  <si>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</si>
  <si>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</si>
  <si>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</si>
  <si>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</si>
  <si>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</si>
  <si>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</si>
  <si>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</si>
  <si>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</si>
  <si>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</si>
  <si>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</si>
  <si>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</si>
  <si>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</si>
  <si>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</si>
  <si>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</si>
  <si>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</si>
  <si>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</si>
  <si>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</si>
  <si>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</si>
  <si>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</si>
  <si>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</si>
  <si>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</si>
  <si>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</si>
  <si>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</si>
  <si>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</si>
  <si>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</si>
  <si>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</si>
  <si>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</si>
  <si>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</si>
  <si>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</si>
  <si>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</si>
  <si>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</si>
  <si>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</si>
  <si>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</si>
  <si>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</si>
  <si>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</si>
  <si>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</si>
  <si>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</si>
  <si>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</si>
  <si>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</si>
  <si>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</si>
  <si>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</si>
  <si>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</si>
  <si>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</si>
  <si>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</si>
  <si>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</si>
  <si>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</si>
  <si>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</si>
  <si>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</si>
  <si>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</si>
  <si>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</si>
  <si>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</si>
  <si>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</si>
  <si>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</si>
  <si>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</si>
  <si>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</si>
  <si>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</si>
  <si>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</si>
  <si>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</si>
  <si>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</si>
  <si>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</si>
  <si>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</si>
  <si>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</si>
  <si>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</si>
  <si>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</si>
  <si>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</si>
  <si>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</si>
  <si>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</si>
  <si>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</si>
  <si>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</si>
  <si>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</si>
  <si>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</si>
  <si>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</si>
  <si>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</si>
  <si>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</si>
  <si>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</si>
  <si>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</si>
  <si>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</si>
  <si>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</si>
  <si>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</si>
  <si>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</si>
  <si>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</si>
  <si>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</si>
  <si>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</si>
  <si>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</si>
  <si>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</si>
  <si>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</si>
  <si>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</si>
  <si>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</si>
  <si>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</si>
  <si>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</si>
  <si>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</si>
  <si>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</si>
  <si>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</si>
  <si>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</si>
  <si>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</si>
  <si>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</si>
  <si>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</si>
  <si>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</si>
  <si>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</si>
  <si>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</si>
  <si>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</si>
  <si>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</si>
  <si>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</si>
  <si>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</si>
  <si>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</si>
  <si>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</si>
  <si>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</si>
  <si>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</si>
  <si>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</si>
  <si>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</si>
  <si>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</si>
  <si>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</si>
  <si>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</si>
  <si>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</si>
  <si>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</si>
  <si>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</si>
  <si>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</si>
  <si>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</si>
  <si>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</si>
  <si>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</si>
  <si>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</si>
  <si>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</si>
  <si>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</si>
  <si>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</si>
  <si>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</si>
  <si>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</si>
  <si>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</si>
  <si>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</si>
  <si>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</si>
  <si>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</si>
  <si>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</si>
  <si>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</si>
  <si>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</si>
  <si>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</si>
  <si>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</si>
  <si>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</si>
  <si>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</si>
  <si>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</si>
  <si>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</si>
  <si>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</si>
  <si>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</si>
  <si>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</si>
  <si>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</si>
  <si>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</si>
  <si>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</si>
  <si>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</si>
  <si>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</si>
  <si>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</si>
  <si>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</si>
  <si>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</si>
  <si>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</si>
  <si>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</si>
  <si>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</si>
  <si>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</si>
  <si>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</si>
  <si>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</si>
  <si>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</si>
  <si>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</si>
  <si>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</si>
  <si>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</si>
  <si>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</si>
  <si>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</si>
  <si>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</si>
  <si>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</si>
  <si>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</si>
  <si>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</si>
  <si>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</si>
  <si>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</si>
  <si>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</si>
  <si>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</si>
  <si>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</si>
  <si>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</si>
  <si>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</si>
  <si>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</si>
  <si>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</si>
  <si>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</si>
  <si>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</si>
  <si>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</si>
  <si>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</si>
  <si>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</si>
  <si>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</si>
  <si>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</si>
  <si>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</si>
  <si>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</si>
  <si>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</si>
  <si>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</si>
  <si>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</si>
  <si>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</si>
  <si>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</si>
  <si>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</si>
  <si>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</si>
  <si>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</si>
  <si>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</si>
  <si>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</si>
  <si>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</si>
  <si>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</si>
  <si>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</si>
  <si>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</si>
  <si>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</si>
  <si>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</si>
  <si>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</si>
  <si>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</si>
  <si>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</si>
  <si>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</si>
  <si>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</si>
  <si>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</si>
  <si>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</si>
  <si>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</si>
  <si>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</si>
  <si>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</si>
  <si>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</si>
  <si>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</si>
  <si>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</si>
  <si>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</si>
  <si>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</si>
  <si>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</si>
  <si>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</si>
  <si>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</si>
  <si>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</si>
  <si>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</si>
  <si>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</si>
  <si>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</si>
  <si>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</si>
  <si>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</si>
  <si>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</si>
  <si>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</si>
  <si>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</si>
  <si>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</si>
  <si>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</si>
  <si>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</si>
  <si>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</si>
  <si>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</si>
  <si>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</si>
  <si>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</si>
  <si>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</si>
  <si>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</si>
  <si>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</si>
  <si>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</si>
  <si>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</si>
  <si>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</si>
  <si>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</si>
  <si>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</si>
  <si>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</si>
  <si>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</si>
  <si>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</si>
  <si>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</si>
  <si>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</si>
  <si>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</si>
  <si>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</si>
  <si>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</si>
  <si>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</si>
  <si>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</si>
  <si>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</si>
  <si>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</si>
  <si>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</si>
  <si>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</si>
  <si>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</si>
  <si>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</si>
  <si>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</si>
  <si>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</si>
  <si>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</si>
  <si>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</si>
  <si>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</si>
  <si>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</si>
  <si>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</si>
  <si>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</si>
  <si>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</si>
  <si>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</si>
  <si>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</si>
  <si>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</si>
  <si>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</si>
  <si>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</si>
  <si>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</si>
  <si>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</si>
  <si>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</si>
  <si>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</si>
  <si>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</si>
  <si>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</si>
  <si>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</si>
  <si>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</si>
  <si>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</si>
  <si>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</si>
  <si>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</si>
  <si>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</si>
  <si>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</si>
  <si>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</si>
  <si>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</si>
  <si>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</si>
  <si>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</si>
  <si>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</si>
  <si>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</si>
  <si>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</si>
  <si>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</si>
  <si>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</si>
  <si>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</si>
  <si>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</si>
  <si>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</si>
  <si>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</si>
  <si>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</si>
  <si>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</si>
  <si>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</si>
  <si>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</si>
  <si>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</si>
  <si>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</si>
  <si>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</si>
  <si>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</si>
  <si>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</si>
  <si>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</si>
  <si>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</si>
  <si>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</si>
  <si>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</si>
  <si>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</si>
  <si>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</si>
  <si>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</si>
  <si>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</si>
  <si>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</si>
  <si>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</si>
  <si>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</si>
  <si>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</si>
  <si>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</si>
  <si>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</si>
  <si>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</si>
  <si>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</si>
  <si>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</si>
  <si>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</si>
  <si>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</si>
  <si>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</si>
  <si>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</si>
  <si>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</si>
  <si>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</si>
  <si>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</si>
  <si>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</si>
  <si>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</si>
  <si>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</si>
  <si>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</si>
  <si>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</si>
  <si>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</si>
  <si>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</si>
  <si>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</si>
  <si>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</si>
  <si>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</si>
  <si>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</si>
  <si>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</si>
  <si>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</si>
  <si>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</si>
  <si>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</si>
  <si>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</si>
  <si>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</si>
  <si>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</si>
  <si>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</si>
  <si>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</si>
  <si>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</si>
  <si>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</si>
  <si>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</si>
  <si>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</si>
  <si>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</si>
  <si>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</si>
  <si>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</si>
  <si>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</si>
  <si>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</si>
  <si>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</si>
  <si>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</si>
  <si>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</si>
  <si>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</si>
  <si>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</si>
  <si>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</si>
  <si>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</si>
  <si>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</si>
  <si>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</si>
  <si>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</si>
  <si>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</si>
  <si>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</si>
  <si>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</si>
  <si>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</si>
  <si>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</si>
  <si>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</si>
  <si>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</si>
  <si>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</si>
  <si>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</si>
  <si>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</si>
  <si>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</si>
  <si>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</si>
  <si>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</si>
  <si>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</si>
  <si>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</si>
  <si>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</si>
  <si>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</si>
  <si>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</si>
  <si>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</si>
  <si>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</si>
  <si>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</si>
  <si>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</si>
  <si>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</si>
  <si>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</si>
  <si>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</si>
  <si>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</si>
  <si>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</si>
  <si>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</si>
  <si>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</si>
  <si>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</si>
  <si>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</si>
  <si>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</si>
  <si>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</si>
  <si>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</si>
  <si>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</si>
  <si>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</si>
  <si>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</si>
  <si>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</si>
  <si>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</si>
  <si>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</si>
  <si>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</si>
  <si>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</si>
  <si>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</si>
  <si>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</si>
  <si>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</si>
  <si>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</si>
  <si>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</si>
  <si>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</si>
  <si>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</si>
  <si>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</si>
  <si>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</si>
  <si>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</si>
  <si>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</si>
  <si>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</si>
  <si>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</si>
  <si>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</si>
  <si>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</si>
  <si>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</si>
  <si>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</si>
  <si>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</si>
  <si>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</si>
  <si>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</si>
  <si>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</si>
  <si>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</si>
  <si>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</si>
  <si>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</si>
  <si>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</si>
  <si>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</si>
  <si>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</si>
  <si>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</si>
  <si>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</si>
  <si>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</si>
  <si>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</si>
  <si>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</si>
  <si>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</si>
  <si>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</si>
  <si>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</si>
  <si>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</si>
  <si>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</si>
  <si>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</si>
  <si>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</si>
  <si>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</si>
  <si>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</si>
  <si>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</si>
  <si>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</si>
  <si>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</si>
  <si>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</si>
  <si>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</si>
  <si>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</si>
  <si>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</si>
  <si>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</si>
  <si>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</si>
  <si>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</si>
  <si>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</si>
  <si>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</si>
  <si>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</si>
  <si>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</si>
  <si>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</si>
  <si>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</si>
  <si>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</si>
  <si>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</si>
  <si>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</si>
  <si>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</si>
  <si>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</si>
  <si>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</si>
  <si>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</si>
  <si>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</si>
  <si>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</si>
  <si>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</si>
  <si>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</si>
  <si>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</si>
  <si>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</si>
  <si>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</si>
  <si>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</si>
  <si>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</si>
  <si>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</si>
  <si>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</si>
  <si>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</si>
  <si>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</si>
  <si>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</si>
  <si>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</si>
  <si>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</si>
  <si>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</si>
  <si>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</si>
  <si>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</si>
  <si>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</si>
  <si>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</si>
  <si>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</si>
  <si>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</si>
  <si>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</si>
  <si>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</si>
  <si>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</si>
  <si>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</si>
  <si>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</si>
  <si>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</si>
  <si>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</si>
  <si>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</si>
  <si>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</si>
  <si>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</si>
  <si>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</si>
  <si>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</si>
  <si>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</si>
  <si>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</si>
  <si>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</si>
  <si>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</si>
  <si>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</si>
  <si>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</si>
  <si>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</si>
  <si>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</si>
  <si>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</si>
  <si>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</si>
  <si>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</si>
  <si>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</si>
  <si>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</si>
  <si>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</si>
  <si>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</si>
  <si>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</si>
  <si>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</si>
  <si>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</si>
  <si>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</si>
  <si>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</si>
  <si>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</si>
  <si>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</si>
  <si>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</si>
  <si>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</si>
  <si>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</si>
  <si>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</si>
  <si>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</si>
  <si>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</si>
  <si>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</si>
  <si>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</si>
  <si>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</si>
  <si>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</si>
  <si>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</si>
  <si>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</si>
  <si>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</si>
  <si>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</si>
  <si>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</si>
  <si>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</si>
  <si>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</si>
  <si>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</si>
  <si>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</si>
  <si>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</si>
  <si>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</si>
  <si>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</si>
  <si>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</si>
  <si>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</si>
  <si>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</si>
  <si>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</si>
  <si>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</si>
  <si>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</si>
  <si>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</si>
  <si>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</si>
  <si>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</si>
  <si>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</si>
  <si>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</si>
  <si>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</si>
  <si>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</si>
  <si>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</si>
  <si>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</si>
  <si>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</si>
  <si>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</si>
  <si>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</si>
  <si>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</si>
  <si>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</si>
  <si>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</si>
  <si>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</si>
  <si>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</si>
  <si>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</si>
  <si>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</si>
  <si>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</si>
  <si>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</si>
  <si>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</si>
  <si>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</si>
  <si>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</si>
  <si>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</si>
  <si>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</si>
  <si>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</si>
  <si>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</si>
  <si>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</si>
  <si>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</si>
  <si>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</si>
  <si>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</si>
  <si>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</si>
  <si>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</si>
  <si>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</si>
  <si>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</si>
  <si>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</si>
  <si>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</si>
  <si>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</si>
  <si>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</si>
  <si>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</si>
  <si>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</si>
  <si>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</si>
  <si>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</si>
  <si>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</si>
  <si>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</si>
  <si>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</si>
  <si>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</si>
  <si>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</si>
  <si>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</si>
  <si>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</si>
  <si>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</si>
  <si>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</si>
  <si>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</si>
  <si>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</si>
  <si>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</si>
  <si>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</si>
  <si>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</si>
  <si>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</si>
  <si>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</si>
  <si>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</si>
  <si>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</si>
  <si>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</si>
  <si>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</si>
  <si>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</si>
  <si>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</si>
  <si>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</si>
  <si>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</si>
  <si>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</si>
  <si>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</si>
  <si>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</si>
  <si>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</si>
  <si>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</si>
  <si>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</si>
  <si>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</si>
  <si>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</si>
  <si>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</si>
  <si>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</si>
  <si>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</si>
  <si>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</si>
  <si>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</si>
  <si>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</si>
  <si>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</si>
  <si>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</si>
  <si>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</si>
  <si>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</si>
  <si>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</si>
  <si>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</si>
  <si>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</si>
  <si>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</si>
  <si>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</si>
  <si>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</si>
  <si>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</si>
  <si>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</si>
  <si>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</si>
  <si>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</si>
  <si>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</si>
  <si>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</si>
  <si>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</si>
  <si>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</si>
  <si>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</si>
  <si>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</si>
  <si>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</si>
  <si>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</si>
  <si>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</si>
  <si>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</si>
  <si>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</si>
  <si>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</si>
  <si>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</si>
  <si>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</si>
  <si>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</si>
  <si>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</si>
  <si>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</si>
  <si>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</si>
  <si>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</si>
  <si>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</si>
  <si>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</si>
  <si>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</si>
  <si>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</si>
  <si>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</si>
  <si>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</si>
  <si>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</si>
  <si>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</si>
  <si>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</si>
  <si>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</si>
  <si>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</si>
  <si>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</si>
  <si>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</si>
  <si>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</si>
  <si>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</si>
  <si>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</si>
  <si>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</si>
  <si>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</si>
  <si>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</si>
  <si>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</si>
  <si>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</si>
  <si>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</si>
  <si>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</si>
  <si>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</si>
  <si>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</si>
  <si>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</si>
  <si>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</si>
  <si>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</si>
  <si>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</si>
  <si>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</si>
  <si>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</si>
  <si>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</si>
  <si>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</si>
  <si>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</si>
  <si>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</si>
  <si>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</si>
  <si>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</si>
  <si>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</si>
  <si>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</si>
  <si>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</si>
  <si>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</si>
  <si>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</si>
  <si>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</si>
  <si>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</si>
  <si>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</si>
  <si>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</si>
  <si>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</si>
  <si>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</si>
  <si>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</si>
  <si>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</si>
  <si>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</si>
  <si>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</si>
  <si>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</si>
  <si>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</si>
  <si>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</si>
  <si>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</si>
  <si>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</si>
  <si>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</si>
  <si>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</si>
  <si>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</si>
  <si>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</si>
  <si>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</si>
  <si>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</si>
  <si>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</si>
  <si>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</si>
  <si>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</si>
  <si>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</si>
  <si>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</si>
  <si>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</si>
  <si>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</si>
  <si>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</si>
  <si>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</si>
  <si>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</si>
  <si>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</si>
  <si>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</si>
  <si>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</si>
  <si>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</si>
  <si>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</si>
  <si>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</si>
  <si>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</si>
  <si>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</si>
  <si>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</si>
  <si>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</si>
  <si>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</si>
  <si>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</si>
  <si>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</si>
  <si>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</si>
  <si>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</si>
  <si>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</si>
  <si>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</si>
  <si>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</si>
  <si>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</si>
  <si>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</si>
  <si>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</si>
  <si>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</si>
  <si>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</si>
  <si>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</si>
  <si>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</si>
  <si>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</si>
  <si>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</si>
  <si>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</si>
  <si>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</si>
  <si>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</si>
  <si>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</si>
  <si>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</si>
  <si>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</si>
  <si>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</si>
  <si>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</si>
  <si>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</si>
  <si>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</si>
  <si>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</si>
  <si>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</si>
  <si>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</si>
  <si>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</si>
  <si>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</si>
  <si>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</si>
  <si>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</si>
  <si>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</si>
  <si>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</si>
  <si>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</si>
  <si>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</si>
  <si>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</si>
  <si>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</si>
  <si>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</si>
  <si>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</si>
  <si>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</si>
  <si>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</si>
  <si>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</si>
  <si>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</si>
  <si>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</si>
  <si>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</si>
  <si>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</si>
  <si>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</si>
  <si>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</si>
  <si>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</si>
  <si>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</si>
  <si>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</si>
  <si>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</si>
  <si>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</si>
  <si>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</si>
  <si>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</si>
  <si>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</si>
  <si>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</si>
  <si>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</si>
  <si>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</si>
  <si>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</si>
  <si>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</si>
  <si>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</si>
  <si>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</si>
  <si>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</si>
  <si>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</si>
  <si>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</si>
  <si>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</si>
  <si>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</si>
  <si>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</si>
  <si>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</si>
  <si>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</si>
  <si>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</si>
  <si>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</si>
  <si>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</si>
  <si>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</si>
  <si>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</si>
  <si>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</si>
  <si>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</si>
  <si>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</si>
  <si>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</si>
  <si>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</si>
  <si>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</si>
  <si>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</si>
  <si>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</si>
  <si>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</si>
  <si>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</si>
  <si>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</si>
  <si>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</si>
  <si>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</si>
  <si>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</si>
  <si>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</si>
  <si>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</si>
  <si>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</si>
  <si>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</si>
  <si>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</si>
  <si>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</si>
  <si>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</si>
  <si>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</si>
  <si>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</si>
  <si>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</si>
  <si>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</si>
  <si>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</si>
  <si>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</si>
  <si>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</si>
  <si>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</si>
  <si>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</si>
  <si>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</si>
  <si>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</si>
  <si>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</si>
  <si>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</si>
  <si>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</si>
  <si>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</si>
  <si>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</si>
  <si>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</si>
  <si>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</si>
  <si>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</si>
  <si>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</si>
  <si>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</si>
  <si>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</si>
  <si>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</si>
  <si>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</si>
  <si>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</si>
  <si>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</si>
  <si>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</si>
  <si>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</si>
  <si>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</si>
  <si>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</si>
  <si>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</si>
  <si>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</si>
  <si>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</si>
  <si>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</si>
  <si>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</si>
  <si>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</si>
  <si>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</si>
  <si>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</si>
  <si>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</si>
  <si>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</si>
  <si>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</si>
  <si>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</si>
  <si>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</si>
  <si>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</si>
  <si>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</si>
  <si>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</si>
  <si>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</si>
  <si>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</si>
  <si>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</si>
  <si>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</si>
  <si>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</si>
  <si>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</si>
  <si>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</si>
  <si>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</si>
  <si>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</si>
  <si>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</si>
  <si>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</si>
  <si>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</si>
  <si>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</si>
  <si>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</si>
  <si>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</si>
  <si>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</si>
  <si>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</si>
  <si>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</si>
  <si>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</si>
  <si>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</si>
  <si>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</si>
  <si>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</si>
  <si>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</si>
  <si>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</si>
  <si>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</si>
  <si>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</si>
  <si>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</si>
  <si>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</si>
  <si>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</si>
  <si>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</si>
  <si>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</si>
  <si>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</si>
  <si>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</si>
  <si>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</si>
  <si>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</si>
  <si>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</si>
  <si>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</si>
  <si>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</si>
  <si>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</si>
  <si>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</si>
  <si>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</si>
  <si>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</si>
  <si>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</si>
  <si>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</si>
  <si>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</si>
  <si>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</si>
  <si>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</si>
  <si>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</si>
  <si>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</si>
  <si>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</si>
  <si>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</si>
  <si>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</si>
  <si>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</si>
  <si>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</si>
  <si>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</si>
  <si>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</si>
  <si>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</si>
  <si>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</si>
  <si>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</si>
  <si>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</si>
  <si>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</si>
  <si>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</si>
  <si>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</si>
  <si>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</si>
  <si>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</si>
  <si>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</si>
  <si>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</si>
  <si>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</si>
  <si>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</si>
  <si>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</si>
  <si>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</si>
  <si>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</si>
  <si>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</si>
  <si>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</si>
  <si>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</si>
  <si>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</si>
  <si>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</si>
  <si>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</si>
  <si>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</si>
  <si>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</si>
  <si>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</si>
  <si>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</si>
  <si>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</si>
  <si>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</si>
  <si>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</si>
  <si>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</si>
  <si>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</si>
  <si>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</si>
  <si>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</si>
  <si>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</si>
  <si>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</si>
  <si>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</si>
  <si>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</si>
  <si>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</si>
  <si>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</si>
  <si>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</si>
  <si>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</si>
  <si>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</si>
  <si>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</si>
  <si>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</si>
  <si>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</si>
  <si>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</si>
  <si>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</si>
  <si>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</si>
  <si>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</si>
  <si>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</si>
  <si>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</si>
  <si>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</si>
  <si>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</si>
  <si>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</si>
  <si>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</si>
  <si>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</si>
  <si>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</si>
  <si>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</si>
  <si>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</si>
  <si>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</si>
  <si>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</si>
  <si>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</si>
  <si>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</si>
  <si>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</si>
  <si>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</si>
  <si>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</si>
  <si>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</si>
  <si>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</si>
  <si>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</si>
  <si>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</si>
  <si>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</si>
  <si>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</si>
  <si>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</si>
  <si>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</si>
  <si>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</si>
  <si>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</si>
  <si>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</si>
  <si>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</si>
  <si>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</si>
  <si>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</si>
  <si>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</si>
  <si>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</si>
  <si>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</si>
  <si>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</si>
  <si>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</si>
  <si>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</si>
  <si>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</si>
  <si>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</si>
  <si>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</si>
  <si>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</si>
  <si>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</si>
  <si>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</si>
  <si>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</si>
  <si>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</si>
  <si>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</si>
  <si>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</si>
  <si>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</si>
  <si>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</si>
  <si>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</si>
  <si>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</si>
  <si>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</si>
  <si>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</si>
  <si>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</si>
  <si>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</si>
  <si>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</si>
  <si>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</si>
  <si>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</si>
  <si>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</si>
  <si>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</si>
  <si>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</si>
  <si>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</si>
  <si>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</si>
  <si>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</si>
  <si>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</si>
  <si>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</si>
  <si>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</si>
  <si>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</si>
  <si>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</si>
  <si>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</si>
  <si>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</si>
  <si>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</si>
  <si>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</si>
  <si>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</si>
  <si>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</si>
  <si>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</si>
  <si>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</si>
  <si>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</si>
  <si>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</si>
  <si>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</si>
  <si>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</si>
  <si>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</si>
  <si>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</si>
  <si>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</si>
  <si>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</si>
  <si>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</si>
  <si>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</si>
  <si>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</si>
  <si>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</si>
  <si>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</si>
  <si>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</si>
  <si>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</si>
  <si>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</si>
  <si>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</si>
  <si>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</si>
  <si>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</si>
  <si>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</si>
  <si>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</si>
  <si>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</si>
  <si>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</si>
  <si>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</si>
  <si>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</si>
  <si>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</si>
  <si>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</si>
  <si>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</si>
  <si>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</si>
  <si>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</si>
  <si>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</si>
  <si>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</si>
  <si>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</si>
  <si>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</si>
  <si>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</si>
  <si>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</si>
  <si>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</si>
  <si>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</si>
  <si>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</si>
  <si>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</si>
  <si>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</si>
  <si>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</si>
  <si>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</si>
  <si>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</si>
  <si>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</si>
  <si>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</si>
  <si>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</si>
  <si>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</si>
  <si>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</si>
  <si>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</si>
  <si>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</si>
  <si>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</si>
  <si>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</si>
  <si>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</si>
  <si>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</si>
  <si>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</si>
  <si>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</si>
  <si>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</si>
  <si>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</si>
  <si>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</si>
  <si>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</si>
  <si>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</si>
  <si>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</si>
  <si>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</si>
  <si>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</si>
  <si>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</si>
  <si>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</si>
  <si>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</si>
  <si>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</si>
  <si>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</si>
  <si>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</si>
  <si>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</si>
  <si>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</si>
  <si>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</si>
  <si>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</si>
  <si>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</si>
  <si>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</si>
  <si>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</si>
  <si>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</si>
  <si>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</si>
  <si>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</si>
  <si>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</si>
  <si>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</si>
  <si>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</si>
  <si>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</si>
  <si>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</si>
  <si>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</si>
  <si>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</si>
  <si>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</si>
  <si>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</si>
  <si>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</si>
  <si>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</si>
  <si>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</si>
  <si>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</si>
  <si>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</si>
  <si>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</si>
  <si>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</si>
  <si>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</si>
  <si>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</si>
  <si>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</si>
  <si>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</si>
  <si>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</si>
  <si>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</si>
  <si>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</si>
  <si>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</si>
  <si>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</si>
  <si>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</si>
  <si>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</si>
  <si>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</si>
  <si>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</si>
  <si>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</si>
  <si>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</si>
  <si>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</si>
  <si>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</si>
  <si>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</si>
  <si>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</si>
  <si>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</si>
  <si>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</si>
  <si>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</si>
  <si>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</si>
  <si>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</si>
  <si>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</si>
  <si>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</si>
  <si>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</si>
  <si>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</si>
  <si>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</si>
  <si>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</si>
  <si>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</si>
  <si>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</si>
  <si>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</si>
  <si>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</si>
  <si>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</si>
  <si>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</si>
  <si>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</si>
  <si>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</si>
  <si>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</si>
  <si>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</si>
  <si>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</si>
  <si>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</si>
  <si>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</si>
  <si>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</si>
  <si>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</si>
  <si>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</si>
  <si>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</si>
  <si>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</si>
  <si>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</si>
  <si>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</si>
  <si>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</si>
  <si>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</si>
  <si>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</si>
  <si>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</si>
  <si>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</si>
  <si>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</si>
  <si>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</si>
  <si>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</si>
  <si>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</si>
  <si>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</si>
  <si>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</si>
  <si>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</si>
  <si>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</si>
  <si>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</si>
  <si>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</si>
  <si>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</si>
  <si>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</si>
  <si>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</si>
  <si>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</si>
  <si>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</si>
  <si>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</si>
  <si>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</si>
  <si>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</si>
  <si>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</si>
  <si>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</si>
  <si>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</si>
  <si>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</si>
  <si>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</si>
  <si>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</si>
  <si>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</si>
  <si>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</si>
  <si>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</si>
  <si>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</si>
  <si>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</si>
  <si>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</si>
  <si>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</si>
  <si>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</si>
  <si>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</si>
  <si>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</si>
  <si>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</si>
  <si>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</si>
  <si>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</si>
  <si>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</si>
  <si>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</si>
  <si>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</si>
  <si>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</si>
  <si>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</si>
  <si>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</si>
  <si>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</si>
  <si>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</si>
  <si>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</si>
  <si>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</si>
  <si>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</si>
  <si>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</si>
  <si>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</si>
  <si>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</si>
  <si>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</si>
  <si>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</si>
  <si>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</si>
  <si>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</si>
  <si>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</si>
  <si>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</si>
  <si>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</si>
  <si>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</si>
  <si>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</si>
  <si>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</si>
  <si>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</si>
  <si>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</si>
  <si>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</si>
  <si>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</si>
  <si>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</si>
  <si>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</si>
  <si>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</si>
  <si>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</si>
  <si>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</si>
  <si>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</si>
  <si>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</si>
  <si>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</si>
  <si>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</si>
  <si>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</si>
  <si>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</si>
  <si>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</si>
  <si>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</si>
  <si>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</si>
  <si>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</si>
  <si>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</si>
  <si>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</si>
  <si>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</si>
  <si>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</si>
  <si>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</si>
  <si>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</si>
  <si>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</si>
  <si>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</si>
  <si>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</si>
  <si>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</si>
  <si>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</si>
  <si>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</si>
  <si>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</si>
  <si>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</si>
  <si>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</si>
  <si>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</si>
  <si>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</si>
  <si>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</si>
  <si>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</si>
  <si>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</si>
  <si>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</si>
  <si>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</si>
  <si>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</si>
  <si>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</si>
  <si>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</si>
  <si>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</si>
  <si>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</si>
  <si>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</si>
  <si>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</si>
  <si>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</si>
  <si>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</si>
  <si>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</si>
  <si>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</si>
  <si>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</si>
  <si>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</si>
  <si>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</si>
  <si>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</si>
  <si>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</si>
  <si>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</si>
  <si>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</si>
  <si>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</si>
  <si>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</si>
  <si>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</si>
  <si>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</si>
  <si>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</si>
  <si>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</si>
  <si>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</si>
  <si>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</si>
  <si>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</si>
  <si>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</si>
  <si>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</si>
  <si>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</si>
  <si>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</si>
  <si>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</si>
  <si>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</si>
  <si>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</si>
  <si>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</si>
  <si>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</si>
  <si>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</si>
  <si>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</si>
  <si>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</si>
  <si>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</si>
  <si>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</si>
  <si>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</si>
  <si>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</si>
  <si>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</si>
  <si>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</si>
  <si>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</si>
  <si>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</si>
  <si>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</si>
  <si>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</si>
  <si>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</si>
  <si>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</si>
  <si>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</si>
  <si>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</si>
  <si>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</si>
  <si>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</si>
  <si>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</si>
  <si>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</si>
  <si>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</si>
  <si>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</si>
  <si>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</si>
  <si>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</si>
  <si>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</si>
  <si>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</si>
  <si>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</si>
  <si>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</si>
  <si>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</si>
  <si>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</si>
  <si>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</si>
  <si>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</si>
  <si>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</si>
  <si>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</si>
  <si>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</si>
  <si>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</si>
  <si>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</si>
  <si>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</si>
  <si>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</si>
  <si>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</si>
  <si>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</si>
  <si>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</si>
  <si>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</si>
  <si>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</si>
  <si>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</si>
  <si>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</si>
  <si>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</si>
  <si>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</si>
  <si>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</si>
  <si>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</si>
  <si>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</si>
  <si>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</si>
  <si>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</si>
  <si>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</si>
  <si>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</si>
  <si>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</si>
  <si>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</si>
  <si>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</si>
  <si>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</si>
  <si>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</si>
  <si>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</si>
  <si>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</si>
  <si>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</si>
  <si>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</si>
  <si>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</si>
  <si>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</si>
  <si>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</si>
  <si>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</si>
  <si>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</si>
  <si>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</si>
  <si>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</si>
  <si>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</si>
  <si>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</si>
  <si>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</si>
  <si>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</si>
  <si>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</si>
  <si>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</si>
  <si>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</si>
  <si>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</si>
  <si>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</si>
  <si>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</si>
  <si>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</si>
  <si>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</si>
  <si>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</si>
  <si>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</si>
  <si>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</si>
  <si>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</si>
  <si>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</si>
  <si>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</si>
  <si>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</si>
  <si>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</si>
  <si>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</si>
  <si>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</si>
  <si>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</si>
  <si>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</si>
  <si>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</si>
  <si>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</si>
  <si>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</si>
  <si>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</si>
  <si>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</si>
  <si>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</si>
  <si>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</si>
  <si>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</si>
  <si>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</si>
  <si>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</si>
  <si>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</si>
  <si>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</si>
  <si>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</si>
  <si>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</si>
  <si>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</si>
  <si>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</si>
  <si>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</si>
  <si>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</si>
  <si>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</si>
  <si>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</si>
  <si>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</si>
  <si>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</si>
  <si>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</si>
  <si>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</si>
  <si>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</si>
  <si>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</si>
  <si>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</si>
  <si>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</si>
  <si>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</si>
  <si>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</si>
  <si>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</si>
  <si>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</si>
  <si>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</si>
  <si>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</si>
  <si>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</si>
  <si>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</si>
  <si>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</si>
  <si>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</si>
  <si>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</si>
  <si>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</si>
  <si>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</si>
  <si>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</si>
  <si>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</si>
  <si>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</si>
  <si>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</si>
  <si>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</si>
  <si>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</si>
  <si>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</si>
  <si>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</si>
  <si>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</si>
  <si>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</si>
  <si>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</si>
  <si>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</si>
  <si>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</si>
  <si>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</si>
  <si>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</si>
  <si>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</si>
  <si>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</si>
  <si>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</si>
  <si>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</si>
  <si>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</si>
  <si>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</si>
  <si>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</si>
  <si>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</si>
  <si>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</si>
  <si>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</si>
  <si>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</si>
  <si>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</si>
  <si>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</si>
  <si>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</si>
  <si>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</si>
  <si>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</si>
  <si>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</si>
  <si>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</si>
  <si>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</si>
  <si>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</si>
  <si>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</si>
  <si>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</si>
  <si>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</si>
  <si>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</si>
  <si>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</si>
  <si>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</si>
  <si>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</si>
  <si>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</si>
  <si>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</si>
  <si>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</si>
  <si>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</si>
  <si>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</si>
  <si>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</si>
  <si>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</si>
  <si>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</si>
  <si>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</si>
  <si>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</si>
  <si>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</si>
  <si>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</si>
  <si>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</si>
  <si>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</si>
  <si>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</si>
  <si>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</si>
  <si>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</si>
  <si>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</si>
  <si>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</si>
  <si>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</si>
  <si>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</si>
  <si>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</si>
  <si>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</si>
  <si>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</si>
  <si>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</si>
  <si>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</si>
  <si>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</si>
  <si>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</si>
  <si>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</si>
  <si>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</si>
  <si>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</si>
  <si>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</si>
  <si>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</si>
  <si>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</si>
  <si>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</si>
  <si>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</si>
  <si>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</si>
  <si>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</si>
  <si>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</si>
  <si>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</si>
  <si>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</si>
  <si>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</si>
  <si>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</si>
  <si>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</si>
  <si>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</si>
  <si>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</si>
  <si>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</si>
  <si>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</si>
  <si>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</si>
  <si>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</si>
  <si>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</si>
  <si>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</si>
  <si>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</si>
  <si>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</si>
  <si>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</si>
  <si>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</si>
  <si>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</si>
  <si>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</si>
  <si>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</si>
  <si>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</si>
  <si>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</si>
  <si>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</si>
  <si>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</si>
  <si>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</si>
  <si>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</si>
  <si>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</si>
  <si>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</si>
  <si>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</si>
  <si>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</si>
  <si>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</si>
  <si>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</si>
  <si>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</si>
  <si>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</si>
  <si>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</si>
  <si>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</si>
  <si>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</si>
  <si>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</si>
  <si>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</si>
  <si>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</si>
  <si>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</si>
  <si>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</si>
  <si>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</si>
  <si>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</si>
  <si>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</si>
  <si>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</si>
  <si>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</si>
  <si>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</si>
  <si>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</si>
  <si>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</si>
  <si>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</si>
  <si>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</si>
  <si>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</si>
  <si>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</si>
  <si>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</si>
  <si>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</si>
  <si>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</si>
  <si>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</si>
  <si>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</si>
  <si>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</si>
  <si>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</si>
  <si>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</si>
  <si>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</si>
  <si>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</si>
  <si>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</si>
  <si>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</si>
  <si>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</si>
  <si>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</si>
  <si>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</si>
  <si>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</si>
  <si>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</si>
  <si>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</si>
  <si>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</si>
  <si>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</si>
  <si>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</si>
  <si>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</si>
  <si>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</si>
  <si>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</si>
  <si>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</si>
  <si>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</si>
  <si>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</si>
  <si>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</si>
  <si>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</si>
  <si>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</si>
  <si>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</si>
  <si>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</si>
  <si>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</si>
  <si>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</si>
  <si>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</si>
  <si>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</si>
  <si>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</si>
  <si>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</si>
  <si>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</si>
  <si>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</si>
  <si>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</si>
  <si>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</si>
  <si>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</si>
  <si>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</si>
  <si>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</si>
  <si>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</si>
  <si>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</si>
  <si>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</si>
  <si>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</si>
  <si>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</si>
  <si>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</si>
  <si>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</si>
  <si>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</si>
  <si>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</si>
  <si>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</si>
  <si>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</si>
  <si>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</si>
  <si>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</si>
  <si>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</si>
  <si>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</si>
  <si>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</si>
  <si>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</si>
  <si>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</si>
  <si>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</si>
  <si>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</si>
  <si>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</si>
  <si>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</si>
  <si>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</si>
  <si>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</si>
  <si>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</si>
  <si>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</si>
  <si>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</si>
  <si>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</si>
  <si>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</si>
  <si>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</si>
  <si>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</si>
  <si>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</si>
  <si>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</si>
  <si>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</si>
  <si>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</si>
  <si>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</si>
  <si>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</si>
  <si>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</si>
  <si>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</si>
  <si>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</si>
  <si>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</si>
  <si>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</si>
  <si>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</si>
  <si>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</si>
  <si>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</si>
  <si>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</si>
  <si>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</si>
  <si>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</si>
  <si>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</si>
  <si>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</si>
  <si>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</si>
  <si>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</si>
  <si>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</si>
  <si>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</si>
  <si>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</si>
  <si>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</si>
  <si>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</si>
  <si>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</si>
  <si>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</si>
  <si>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</si>
  <si>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</si>
  <si>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</si>
  <si>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</si>
  <si>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</si>
  <si>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</si>
  <si>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</si>
  <si>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</si>
  <si>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</si>
  <si>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</si>
  <si>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</si>
  <si>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</si>
  <si>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</si>
  <si>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</si>
  <si>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</si>
  <si>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</si>
  <si>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</si>
  <si>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</si>
  <si>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</si>
  <si>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</si>
  <si>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</si>
  <si>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</si>
  <si>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</si>
  <si>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</si>
  <si>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</si>
  <si>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</si>
  <si>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</si>
  <si>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</si>
  <si>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</si>
  <si>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</si>
  <si>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</si>
  <si>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</si>
  <si>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</si>
  <si>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</si>
  <si>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</si>
  <si>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</si>
  <si>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</si>
  <si>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</si>
  <si>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</si>
  <si>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</si>
  <si>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</si>
  <si>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</si>
  <si>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</si>
  <si>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</si>
  <si>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</si>
  <si>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</si>
  <si>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</si>
  <si>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</si>
  <si>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</si>
  <si>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</si>
  <si>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</si>
  <si>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</si>
  <si>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</si>
  <si>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</si>
  <si>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</si>
  <si>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</si>
  <si>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</si>
  <si>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</si>
  <si>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</si>
  <si>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</si>
  <si>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</si>
  <si>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</si>
  <si>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</si>
  <si>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</si>
  <si>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</si>
  <si>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</si>
  <si>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</si>
  <si>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</si>
  <si>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</si>
  <si>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</si>
  <si>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</si>
  <si>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</si>
  <si>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</si>
  <si>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</si>
  <si>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</si>
  <si>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</si>
  <si>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</si>
  <si>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</si>
  <si>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</si>
  <si>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</si>
  <si>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</si>
  <si>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</si>
  <si>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</si>
  <si>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</si>
  <si>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</si>
  <si>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</si>
  <si>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</si>
  <si>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</si>
  <si>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</si>
  <si>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</si>
  <si>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</si>
  <si>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</si>
  <si>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</si>
  <si>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</si>
  <si>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</si>
  <si>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</si>
  <si>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</si>
  <si>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</si>
  <si>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</si>
  <si>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</si>
  <si>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</si>
  <si>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</si>
  <si>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</si>
  <si>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</si>
  <si>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</si>
  <si>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</si>
  <si>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</si>
  <si>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</si>
  <si>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</si>
  <si>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</si>
  <si>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</si>
  <si>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</si>
  <si>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</si>
  <si>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</si>
  <si>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</si>
  <si>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</si>
  <si>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</si>
  <si>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</si>
  <si>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</si>
  <si>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</si>
  <si>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</si>
  <si>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</si>
  <si>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</si>
  <si>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</si>
  <si>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</si>
  <si>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</si>
  <si>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</si>
  <si>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</si>
  <si>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</si>
  <si>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</si>
  <si>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</si>
  <si>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</si>
  <si>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</si>
  <si>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</si>
  <si>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</si>
  <si>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</si>
  <si>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</si>
  <si>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</si>
  <si>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</si>
  <si>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</si>
  <si>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</si>
  <si>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</si>
  <si>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</si>
  <si>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</si>
  <si>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</si>
  <si>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</si>
  <si>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</si>
  <si>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</si>
  <si>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</si>
  <si>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</si>
  <si>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</si>
  <si>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</si>
  <si>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</si>
  <si>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</si>
  <si>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</si>
  <si>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</si>
  <si>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</si>
  <si>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</si>
  <si>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</si>
  <si>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</si>
  <si>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</si>
  <si>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</si>
  <si>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</si>
  <si>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</si>
  <si>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</si>
  <si>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</si>
  <si>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</si>
  <si>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</si>
  <si>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</si>
  <si>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</si>
  <si>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</si>
  <si>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</si>
  <si>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</si>
  <si>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</si>
  <si>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</si>
  <si>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</si>
  <si>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</si>
  <si>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</si>
  <si>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</si>
  <si>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</si>
  <si>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</si>
  <si>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</si>
  <si>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</si>
  <si>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</si>
  <si>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</si>
  <si>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</si>
  <si>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</si>
  <si>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</si>
  <si>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</si>
  <si>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</si>
  <si>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</si>
  <si>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</si>
  <si>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</si>
  <si>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</si>
  <si>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</si>
  <si>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</si>
  <si>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</si>
  <si>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</si>
  <si>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</si>
  <si>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</si>
  <si>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</si>
  <si>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</si>
  <si>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</si>
  <si>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</si>
  <si>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</si>
  <si>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</si>
  <si>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</si>
  <si>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</si>
  <si>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</si>
  <si>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</si>
  <si>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</si>
  <si>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</si>
  <si>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</si>
  <si>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</si>
  <si>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</si>
  <si>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</si>
  <si>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</si>
  <si>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</si>
  <si>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</si>
  <si>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</si>
  <si>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</si>
  <si>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</si>
  <si>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</si>
  <si>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</si>
  <si>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</si>
  <si>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</si>
  <si>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</si>
  <si>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</si>
  <si>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</si>
  <si>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</si>
  <si>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</si>
  <si>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</si>
  <si>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</si>
  <si>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</si>
  <si>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</si>
  <si>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</si>
  <si>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</si>
  <si>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</si>
  <si>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</si>
  <si>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</si>
  <si>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</si>
  <si>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</si>
  <si>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</si>
  <si>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</si>
  <si>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</si>
  <si>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</si>
  <si>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</si>
  <si>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</si>
  <si>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</si>
  <si>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</si>
  <si>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</si>
  <si>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</si>
  <si>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</si>
  <si>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</si>
  <si>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</si>
  <si>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</si>
  <si>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</si>
  <si>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</si>
  <si>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</si>
  <si>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</si>
  <si>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</si>
  <si>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</si>
  <si>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</si>
  <si>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</si>
  <si>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</si>
  <si>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</si>
  <si>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</si>
  <si>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</si>
  <si>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</si>
  <si>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</si>
  <si>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</si>
  <si>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</si>
  <si>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</si>
  <si>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</si>
  <si>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</si>
  <si>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</si>
  <si>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</si>
  <si>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</si>
  <si>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</si>
  <si>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</si>
  <si>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</si>
  <si>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</si>
  <si>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</si>
  <si>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</si>
  <si>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</si>
  <si>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</si>
  <si>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</si>
  <si>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</si>
  <si>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</si>
  <si>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</si>
  <si>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</si>
  <si>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</si>
  <si>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</si>
  <si>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</si>
  <si>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</si>
  <si>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</si>
  <si>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</si>
  <si>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</si>
  <si>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</si>
  <si>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</si>
  <si>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</si>
  <si>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</si>
  <si>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</si>
  <si>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</si>
  <si>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</si>
  <si>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</si>
  <si>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</si>
  <si>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</si>
  <si>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</si>
  <si>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</si>
  <si>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</si>
  <si>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</si>
  <si>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</si>
  <si>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</si>
  <si>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</si>
  <si>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</si>
  <si>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</si>
  <si>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</si>
  <si>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</si>
  <si>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</si>
  <si>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</si>
  <si>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</si>
  <si>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</si>
  <si>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</si>
  <si>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</si>
  <si>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</si>
  <si>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</si>
  <si>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</si>
  <si>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</si>
  <si>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</si>
  <si>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</si>
  <si>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</si>
  <si>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</si>
  <si>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</si>
  <si>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</si>
  <si>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</si>
  <si>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</si>
  <si>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</si>
  <si>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</si>
  <si>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</si>
  <si>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</si>
  <si>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</si>
  <si>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</si>
  <si>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</si>
  <si>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</si>
  <si>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</si>
  <si>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</si>
  <si>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</si>
  <si>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</si>
  <si>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</si>
  <si>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</si>
  <si>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</si>
  <si>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</si>
  <si>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</si>
  <si>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</si>
  <si>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</si>
  <si>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</si>
  <si>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</si>
  <si>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</si>
  <si>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</si>
  <si>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</si>
  <si>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</si>
  <si>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</si>
  <si>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</si>
  <si>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</si>
  <si>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</si>
  <si>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</si>
  <si>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</si>
  <si>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</si>
  <si>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</si>
  <si>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</si>
  <si>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</si>
  <si>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</si>
  <si>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</si>
  <si>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</si>
  <si>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</si>
  <si>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</si>
  <si>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</si>
  <si>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</si>
  <si>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</si>
  <si>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</si>
  <si>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</si>
  <si>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</si>
  <si>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</si>
  <si>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</si>
  <si>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</si>
  <si>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</si>
  <si>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</si>
  <si>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</si>
  <si>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</si>
  <si>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</si>
  <si>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</si>
  <si>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</si>
  <si>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</si>
  <si>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</si>
  <si>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</si>
  <si>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</si>
  <si>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</si>
  <si>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</si>
  <si>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</si>
  <si>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</si>
  <si>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</si>
  <si>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</si>
  <si>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</si>
  <si>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</si>
  <si>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</si>
  <si>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</si>
  <si>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</si>
  <si>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</si>
  <si>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</si>
  <si>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</si>
  <si>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</si>
  <si>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</si>
  <si>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</si>
  <si>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</si>
  <si>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</si>
  <si>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</si>
  <si>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</si>
  <si>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</si>
  <si>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</si>
  <si>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</si>
  <si>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</si>
  <si>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</si>
  <si>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</si>
  <si>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</si>
  <si>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</si>
  <si>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</si>
  <si>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</si>
  <si>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</si>
  <si>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</si>
  <si>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</si>
  <si>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</si>
  <si>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</si>
  <si>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</si>
  <si>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</si>
  <si>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</si>
  <si>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</si>
  <si>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</si>
  <si>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</si>
  <si>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</si>
  <si>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</si>
  <si>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</si>
  <si>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</si>
  <si>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</si>
  <si>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</si>
  <si>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</si>
  <si>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</si>
  <si>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</si>
  <si>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</si>
  <si>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</si>
  <si>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</si>
  <si>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</si>
  <si>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</si>
  <si>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</si>
  <si>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</si>
  <si>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</si>
  <si>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</si>
  <si>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</si>
  <si>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</si>
  <si>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</si>
  <si>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</si>
  <si>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</si>
  <si>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</si>
  <si>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</si>
  <si>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</si>
  <si>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</si>
  <si>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</si>
  <si>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</si>
  <si>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</si>
  <si>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</si>
  <si>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</si>
  <si>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</si>
  <si>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</si>
  <si>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</si>
  <si>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</si>
  <si>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</si>
  <si>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</si>
  <si>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</si>
  <si>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</si>
  <si>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</si>
  <si>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</si>
  <si>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</si>
  <si>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</si>
  <si>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</si>
  <si>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</si>
  <si>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</si>
  <si>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</si>
  <si>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</si>
  <si>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</si>
  <si>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</si>
  <si>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</si>
  <si>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</si>
  <si>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</si>
  <si>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</si>
  <si>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</si>
  <si>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</si>
  <si>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</si>
  <si>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</si>
  <si>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</si>
  <si>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</si>
  <si>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</si>
  <si>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</si>
  <si>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</si>
  <si>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</si>
  <si>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</si>
  <si>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</si>
  <si>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</si>
  <si>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</si>
  <si>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</si>
  <si>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</si>
  <si>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</si>
  <si>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</si>
  <si>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</si>
  <si>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</si>
  <si>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</si>
  <si>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</si>
  <si>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</si>
  <si>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</si>
  <si>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</si>
  <si>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</si>
  <si>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</si>
  <si>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</si>
  <si>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</si>
  <si>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</si>
  <si>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</si>
  <si>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</si>
  <si>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</si>
  <si>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</si>
  <si>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</si>
  <si>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</si>
  <si>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</si>
  <si>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</si>
  <si>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</si>
  <si>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</si>
  <si>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</si>
  <si>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</si>
  <si>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</si>
  <si>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</si>
  <si>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</si>
  <si>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</si>
  <si>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</si>
  <si>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</si>
  <si>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</si>
  <si>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</si>
  <si>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</si>
  <si>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</si>
  <si>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</si>
  <si>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</si>
  <si>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</si>
  <si>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</si>
  <si>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</si>
  <si>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</si>
  <si>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</si>
  <si>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</si>
  <si>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</si>
  <si>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</si>
  <si>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</si>
  <si>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</si>
  <si>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</si>
  <si>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</si>
  <si>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</si>
  <si>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</si>
  <si>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</si>
  <si>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</si>
  <si>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</si>
  <si>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</si>
  <si>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</si>
  <si>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</si>
  <si>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</si>
  <si>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</si>
  <si>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</si>
  <si>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</si>
  <si>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</si>
  <si>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</si>
  <si>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</si>
  <si>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</si>
  <si>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</si>
  <si>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</si>
  <si>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</si>
  <si>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</si>
  <si>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</si>
  <si>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</si>
  <si>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</si>
  <si>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</si>
  <si>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</si>
  <si>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</si>
  <si>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</si>
  <si>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</si>
  <si>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</si>
  <si>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</si>
  <si>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</si>
  <si>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</si>
  <si>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</si>
  <si>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</si>
  <si>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</si>
  <si>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</si>
  <si>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</si>
  <si>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</si>
  <si>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</si>
  <si>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</si>
  <si>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</si>
  <si>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</si>
  <si>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</si>
  <si>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</si>
  <si>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</si>
  <si>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</si>
  <si>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</si>
  <si>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</si>
  <si>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</si>
  <si>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</si>
  <si>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</si>
  <si>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</si>
  <si>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</si>
  <si>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</si>
  <si>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</si>
  <si>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</si>
  <si>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</si>
  <si>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</si>
  <si>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</si>
  <si>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</si>
  <si>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</si>
  <si>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</si>
  <si>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</si>
  <si>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</si>
  <si>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</si>
  <si>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</si>
  <si>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</si>
  <si>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</si>
  <si>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</si>
  <si>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</si>
  <si>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</si>
  <si>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</si>
  <si>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</si>
  <si>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</si>
  <si>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</si>
  <si>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</si>
  <si>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</si>
  <si>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</si>
  <si>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</si>
  <si>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</si>
  <si>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</si>
  <si>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</si>
  <si>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</si>
  <si>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</si>
  <si>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</si>
  <si>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</si>
  <si>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</si>
  <si>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</si>
  <si>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</si>
  <si>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</si>
  <si>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</si>
  <si>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</si>
  <si>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</si>
  <si>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</si>
  <si>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</si>
  <si>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</si>
  <si>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</si>
  <si>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</si>
  <si>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</si>
  <si>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</si>
  <si>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</si>
  <si>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</si>
  <si>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</si>
  <si>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</si>
  <si>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</si>
  <si>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</si>
  <si>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</si>
  <si>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</si>
  <si>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</si>
  <si>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</si>
  <si>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</si>
  <si>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</si>
  <si>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</si>
  <si>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</si>
  <si>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</si>
  <si>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</si>
  <si>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</si>
  <si>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</si>
  <si>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</si>
  <si>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</si>
  <si>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</si>
  <si>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</si>
  <si>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</si>
  <si>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</si>
  <si>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</si>
  <si>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</si>
  <si>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</si>
  <si>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</si>
  <si>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</si>
  <si>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</si>
  <si>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</si>
  <si>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</si>
  <si>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</si>
  <si>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</si>
  <si>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</si>
  <si>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</si>
  <si>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</si>
  <si>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</si>
  <si>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</si>
  <si>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</si>
  <si>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</si>
  <si>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</si>
  <si>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</si>
  <si>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</si>
  <si>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</si>
  <si>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</si>
  <si>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</si>
  <si>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</si>
  <si>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</si>
  <si>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</si>
  <si>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</si>
  <si>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</si>
  <si>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</si>
  <si>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</si>
  <si>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</si>
  <si>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</si>
  <si>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</si>
  <si>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</si>
  <si>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</si>
  <si>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</si>
  <si>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</si>
  <si>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</si>
  <si>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</si>
  <si>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</si>
  <si>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</si>
  <si>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</si>
  <si>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</si>
  <si>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</si>
  <si>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</si>
  <si>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</si>
  <si>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</si>
  <si>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</si>
  <si>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</si>
  <si>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</si>
  <si>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</si>
  <si>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</si>
  <si>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</si>
  <si>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</si>
  <si>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</si>
  <si>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</si>
  <si>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</si>
  <si>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</si>
  <si>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</si>
  <si>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</si>
  <si>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</si>
  <si>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</si>
  <si>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</si>
  <si>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</si>
  <si>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</si>
  <si>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</si>
  <si>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</si>
  <si>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</si>
  <si>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</si>
  <si>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</si>
  <si>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</si>
  <si>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</si>
  <si>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</si>
  <si>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</si>
  <si>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</si>
  <si>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</si>
  <si>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</si>
  <si>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</si>
  <si>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</si>
  <si>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</si>
  <si>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</si>
  <si>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</si>
  <si>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</si>
  <si>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</si>
  <si>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</si>
  <si>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</si>
  <si>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</si>
  <si>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</si>
  <si>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</si>
  <si>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</si>
  <si>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</si>
  <si>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</si>
  <si>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</si>
  <si>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</si>
  <si>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</si>
  <si>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</si>
  <si>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</si>
  <si>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</si>
  <si>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</si>
  <si>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</si>
  <si>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</si>
  <si>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</si>
  <si>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</si>
  <si>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</si>
  <si>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</si>
  <si>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</si>
  <si>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</si>
  <si>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</si>
  <si>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</si>
  <si>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</si>
  <si>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</si>
  <si>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</si>
  <si>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</si>
  <si>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</si>
  <si>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</si>
  <si>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</si>
  <si>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</si>
  <si>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</si>
  <si>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</si>
  <si>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</si>
  <si>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</si>
  <si>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</si>
  <si>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</si>
  <si>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</si>
  <si>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</si>
  <si>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</si>
  <si>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</si>
  <si>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</si>
  <si>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</si>
  <si>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</si>
  <si>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</si>
  <si>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</si>
  <si>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</si>
  <si>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</si>
  <si>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</si>
  <si>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</si>
  <si>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</si>
  <si>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</si>
  <si>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</si>
  <si>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</si>
  <si>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</si>
  <si>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</si>
  <si>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</si>
  <si>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</si>
  <si>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</si>
  <si>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</si>
  <si>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</si>
  <si>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</si>
  <si>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</si>
  <si>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</si>
  <si>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</si>
  <si>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</si>
  <si>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</si>
  <si>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</si>
  <si>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</si>
  <si>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</si>
  <si>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</si>
  <si>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</si>
  <si>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</si>
  <si>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</si>
  <si>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</si>
  <si>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</si>
  <si>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</si>
  <si>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</si>
  <si>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</si>
  <si>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</si>
  <si>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</si>
  <si>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</si>
  <si>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</si>
  <si>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</si>
  <si>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</si>
  <si>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</si>
  <si>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</si>
  <si>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</si>
  <si>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</si>
  <si>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</si>
  <si>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</si>
  <si>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</si>
  <si>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</si>
  <si>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</si>
  <si>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</si>
  <si>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</si>
  <si>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</si>
  <si>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</si>
  <si>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</si>
  <si>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</si>
  <si>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</si>
  <si>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</si>
  <si>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</si>
  <si>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</si>
  <si>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</si>
  <si>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</si>
  <si>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</si>
  <si>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</si>
  <si>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</si>
  <si>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</si>
  <si>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</si>
  <si>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</si>
  <si>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</si>
  <si>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</si>
  <si>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</si>
  <si>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</si>
  <si>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</si>
  <si>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</si>
  <si>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</si>
  <si>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</si>
  <si>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</si>
  <si>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</si>
  <si>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</si>
  <si>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</si>
  <si>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</si>
  <si>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</si>
  <si>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</si>
  <si>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</si>
  <si>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</si>
  <si>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</si>
  <si>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</si>
  <si>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</si>
  <si>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</si>
  <si>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</si>
  <si>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</si>
  <si>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</si>
  <si>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</si>
  <si>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</si>
  <si>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</si>
  <si>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</si>
  <si>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</si>
  <si>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</si>
  <si>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</si>
  <si>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</si>
  <si>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</si>
  <si>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</si>
  <si>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</si>
  <si>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</si>
  <si>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</si>
  <si>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</si>
  <si>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</si>
  <si>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</si>
  <si>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</si>
  <si>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</si>
  <si>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</si>
  <si>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</si>
  <si>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</si>
  <si>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</si>
  <si>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</si>
  <si>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</si>
  <si>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</si>
  <si>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</si>
  <si>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</si>
  <si>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</si>
  <si>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</si>
  <si>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</si>
  <si>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</si>
  <si>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</si>
  <si>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</si>
  <si>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</si>
  <si>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</si>
  <si>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</si>
  <si>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</si>
  <si>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</si>
  <si>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</si>
  <si>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</si>
  <si>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</si>
  <si>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</si>
  <si>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</si>
  <si>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</si>
  <si>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</si>
  <si>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</si>
  <si>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</si>
  <si>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</si>
  <si>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</si>
  <si>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</si>
  <si>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</si>
  <si>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</si>
  <si>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</si>
  <si>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</si>
  <si>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</si>
  <si>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</si>
  <si>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</si>
  <si>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</si>
  <si>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</si>
  <si>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</si>
  <si>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</si>
  <si>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</si>
  <si>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</si>
  <si>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</si>
  <si>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</si>
  <si>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</si>
  <si>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</si>
  <si>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</si>
  <si>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</si>
  <si>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</si>
  <si>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</si>
  <si>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</si>
  <si>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</si>
  <si>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</si>
  <si>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</si>
  <si>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</si>
  <si>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</si>
  <si>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</si>
  <si>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</si>
  <si>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</si>
  <si>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</si>
  <si>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</si>
  <si>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</si>
  <si>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</si>
  <si>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</si>
  <si>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</si>
  <si>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</si>
  <si>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</si>
  <si>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</si>
  <si>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</si>
  <si>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</si>
  <si>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</si>
  <si>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</si>
  <si>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</si>
  <si>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</si>
  <si>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</si>
  <si>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</si>
  <si>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</si>
  <si>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</si>
  <si>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</si>
  <si>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</si>
  <si>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</si>
  <si>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</si>
  <si>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</si>
  <si>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</si>
  <si>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</si>
  <si>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</si>
  <si>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</si>
  <si>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</si>
  <si>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</si>
  <si>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</si>
  <si>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</si>
  <si>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</si>
  <si>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</si>
  <si>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</si>
  <si>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</si>
  <si>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</si>
  <si>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</si>
  <si>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</si>
  <si>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</si>
  <si>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</si>
  <si>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</si>
  <si>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</si>
  <si>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</si>
  <si>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</si>
  <si>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</si>
  <si>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</si>
  <si>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</si>
  <si>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</si>
  <si>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</si>
  <si>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</si>
  <si>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</si>
  <si>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</si>
  <si>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</si>
  <si>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</si>
  <si>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</si>
  <si>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</si>
  <si>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</si>
  <si>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</si>
  <si>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</si>
  <si>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</si>
  <si>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</si>
  <si>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</si>
  <si>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</si>
  <si>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</si>
  <si>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</si>
  <si>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</si>
  <si>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</si>
  <si>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</si>
  <si>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</si>
  <si>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</si>
  <si>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</si>
  <si>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</si>
  <si>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</si>
  <si>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</si>
  <si>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</si>
  <si>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</si>
  <si>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</si>
  <si>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</si>
  <si>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</si>
  <si>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</si>
  <si>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</si>
  <si>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</si>
  <si>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</si>
  <si>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</si>
  <si>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</si>
  <si>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</si>
  <si>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</si>
  <si>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</si>
  <si>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</si>
  <si>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</si>
  <si>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</si>
  <si>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</si>
  <si>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</si>
  <si>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</si>
  <si>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</si>
  <si>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</si>
  <si>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</si>
  <si>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</si>
  <si>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</si>
  <si>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</si>
  <si>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</si>
  <si>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</si>
  <si>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</si>
  <si>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</si>
  <si>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</si>
  <si>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</si>
  <si>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</si>
  <si>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</si>
  <si>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</si>
  <si>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</si>
  <si>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</si>
  <si>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</si>
  <si>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</si>
  <si>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</si>
  <si>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</si>
  <si>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</si>
  <si>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</si>
  <si>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</si>
  <si>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</si>
  <si>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</si>
  <si>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</si>
  <si>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</si>
  <si>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</si>
  <si>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</si>
  <si>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</si>
  <si>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</si>
  <si>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</si>
  <si>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</si>
  <si>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</si>
  <si>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</si>
  <si>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</si>
  <si>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</si>
  <si>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</si>
  <si>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</si>
  <si>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</si>
  <si>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</si>
  <si>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</si>
  <si>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</si>
  <si>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</si>
  <si>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</si>
  <si>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</si>
  <si>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</si>
  <si>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</si>
  <si>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</si>
  <si>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</si>
  <si>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</si>
  <si>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</si>
  <si>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</si>
  <si>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</si>
  <si>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</si>
  <si>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</si>
  <si>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</si>
  <si>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</si>
  <si>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</si>
  <si>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</si>
  <si>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</si>
  <si>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</si>
  <si>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</si>
  <si>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</si>
  <si>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</si>
  <si>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</si>
  <si>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</si>
  <si>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</si>
  <si>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</si>
  <si>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</si>
  <si>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</si>
  <si>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</si>
  <si>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</si>
  <si>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</si>
  <si>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</si>
  <si>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</si>
  <si>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</si>
  <si>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</si>
  <si>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</si>
  <si>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</si>
  <si>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</si>
  <si>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</si>
  <si>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</si>
  <si>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</si>
  <si>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</si>
  <si>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</si>
  <si>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</si>
  <si>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</si>
  <si>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</si>
  <si>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</si>
  <si>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</si>
  <si>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</si>
  <si>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</si>
  <si>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</si>
  <si>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</si>
  <si>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</si>
  <si>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</si>
  <si>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</si>
  <si>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</si>
  <si>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</si>
  <si>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</si>
  <si>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</si>
  <si>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</si>
  <si>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</si>
  <si>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</si>
  <si>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</si>
  <si>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</si>
  <si>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</si>
  <si>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</si>
  <si>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</si>
  <si>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</si>
  <si>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</si>
  <si>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</si>
  <si>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</si>
  <si>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</si>
  <si>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</si>
  <si>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</si>
  <si>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</si>
  <si>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</si>
  <si>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</si>
  <si>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</si>
  <si>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</si>
  <si>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</si>
  <si>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</si>
  <si>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</si>
  <si>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</si>
  <si>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</si>
  <si>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</si>
  <si>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</si>
  <si>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</si>
  <si>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</si>
  <si>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</si>
  <si>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</si>
  <si>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</si>
  <si>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</si>
  <si>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</si>
  <si>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</si>
  <si>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</si>
  <si>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</si>
  <si>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</si>
  <si>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</si>
  <si>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</si>
  <si>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</si>
  <si>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</si>
  <si>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</si>
  <si>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</si>
  <si>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</si>
  <si>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</si>
  <si>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</si>
  <si>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</si>
  <si>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</si>
  <si>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</si>
  <si>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</si>
  <si>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</si>
  <si>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</si>
  <si>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</si>
  <si>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</si>
  <si>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</si>
  <si>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</si>
  <si>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</si>
  <si>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</si>
  <si>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</si>
  <si>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</si>
  <si>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</si>
  <si>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</si>
  <si>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</si>
  <si>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</si>
  <si>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</si>
  <si>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</si>
  <si>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</si>
  <si>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</si>
  <si>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</si>
  <si>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</si>
  <si>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</si>
  <si>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</si>
  <si>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</si>
  <si>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</si>
  <si>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</si>
  <si>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</si>
  <si>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</si>
  <si>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</si>
  <si>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</si>
  <si>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</si>
  <si>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</si>
  <si>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</si>
  <si>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</si>
  <si>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</si>
  <si>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</si>
  <si>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</si>
  <si>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</si>
  <si>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</si>
  <si>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</si>
  <si>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</si>
  <si>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</si>
  <si>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</si>
  <si>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</si>
  <si>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</si>
  <si>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</si>
  <si>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</si>
  <si>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</si>
  <si>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</si>
  <si>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</si>
  <si>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</si>
  <si>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</si>
  <si>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</si>
  <si>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</si>
  <si>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</si>
  <si>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</si>
  <si>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</si>
  <si>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</si>
  <si>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</si>
  <si>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</si>
  <si>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</si>
  <si>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</si>
  <si>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</si>
  <si>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</si>
  <si>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</si>
  <si>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</si>
  <si>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</si>
  <si>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</si>
  <si>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</si>
  <si>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</si>
  <si>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</si>
  <si>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</si>
  <si>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</si>
  <si>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</si>
  <si>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</si>
  <si>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</si>
  <si>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</si>
  <si>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</si>
  <si>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</si>
  <si>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</si>
  <si>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</si>
  <si>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</si>
  <si>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</si>
  <si>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</si>
  <si>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</si>
  <si>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</si>
  <si>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</si>
  <si>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</si>
  <si>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</si>
  <si>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</si>
  <si>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</si>
  <si>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</si>
  <si>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</si>
  <si>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</si>
  <si>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</si>
  <si>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</si>
  <si>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</si>
  <si>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</si>
  <si>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</si>
  <si>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</si>
  <si>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</si>
  <si>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</si>
  <si>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</si>
  <si>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</si>
  <si>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</si>
  <si>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</si>
  <si>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</si>
  <si>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</si>
  <si>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</si>
  <si>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</si>
  <si>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</si>
  <si>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</si>
  <si>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</si>
  <si>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</si>
  <si>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</si>
  <si>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</si>
  <si>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</si>
  <si>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</si>
  <si>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</si>
  <si>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</si>
  <si>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</si>
  <si>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</si>
  <si>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</si>
  <si>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</si>
  <si>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</si>
  <si>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</si>
  <si>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</si>
  <si>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</si>
  <si>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</si>
  <si>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</si>
  <si>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</si>
  <si>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</si>
  <si>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</si>
  <si>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</si>
  <si>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</si>
  <si>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</si>
  <si>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</si>
  <si>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</si>
  <si>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</si>
  <si>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</si>
  <si>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</si>
  <si>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</si>
  <si>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</si>
  <si>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</si>
  <si>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</si>
  <si>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</si>
  <si>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</si>
  <si>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</si>
  <si>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</si>
  <si>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</si>
  <si>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</si>
  <si>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</si>
  <si>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</si>
  <si>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</si>
  <si>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</si>
  <si>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</si>
  <si>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</si>
  <si>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</si>
  <si>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</si>
  <si>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</si>
  <si>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</si>
  <si>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</si>
  <si>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</si>
  <si>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</si>
  <si>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</si>
  <si>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</si>
  <si>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</si>
  <si>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</si>
  <si>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</si>
  <si>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</si>
  <si>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</si>
  <si>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</si>
  <si>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</si>
  <si>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</si>
  <si>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</si>
  <si>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</si>
  <si>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</si>
  <si>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</si>
  <si>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</si>
  <si>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</si>
  <si>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</si>
  <si>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</si>
  <si>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</si>
  <si>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</si>
  <si>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</si>
  <si>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</si>
  <si>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</si>
  <si>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</si>
  <si>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</si>
  <si>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</si>
  <si>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</si>
  <si>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</si>
  <si>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</si>
  <si>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</si>
  <si>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</si>
  <si>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</si>
  <si>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</si>
  <si>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</si>
  <si>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</si>
  <si>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</si>
  <si>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</si>
  <si>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</si>
  <si>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</si>
  <si>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</si>
  <si>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</si>
  <si>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</si>
  <si>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</si>
  <si>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</si>
  <si>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</si>
  <si>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</si>
  <si>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</si>
  <si>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</si>
  <si>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</si>
  <si>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</si>
  <si>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</si>
  <si>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</si>
  <si>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</si>
  <si>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</si>
  <si>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</si>
  <si>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</si>
  <si>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</si>
  <si>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</si>
  <si>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</si>
  <si>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</si>
  <si>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</si>
  <si>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</si>
  <si>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</si>
  <si>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</si>
  <si>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</si>
  <si>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</si>
  <si>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</si>
  <si>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</si>
  <si>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</si>
  <si>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</si>
  <si>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</si>
  <si>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</si>
  <si>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</si>
  <si>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</si>
  <si>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</si>
  <si>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</si>
  <si>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</si>
  <si>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</si>
  <si>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</si>
  <si>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</si>
  <si>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</si>
  <si>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</si>
  <si>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</si>
  <si>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</si>
  <si>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</si>
  <si>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</si>
  <si>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</si>
  <si>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</si>
  <si>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</si>
  <si>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</si>
  <si>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</si>
  <si>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</si>
  <si>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</si>
  <si>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</si>
  <si>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</si>
  <si>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</si>
  <si>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</si>
  <si>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</si>
  <si>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</si>
  <si>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</si>
  <si>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</si>
  <si>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</si>
  <si>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</si>
  <si>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</si>
  <si>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</si>
  <si>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</si>
  <si>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</si>
  <si>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</si>
  <si>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</si>
  <si>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</si>
  <si>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</si>
  <si>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</si>
  <si>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</si>
  <si>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</si>
  <si>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</si>
  <si>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</si>
  <si>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</si>
  <si>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</si>
  <si>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</si>
  <si>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</si>
  <si>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</si>
  <si>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</si>
  <si>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</si>
  <si>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</si>
  <si>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</si>
  <si>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</si>
  <si>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</si>
  <si>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</si>
  <si>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</si>
  <si>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</si>
  <si>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</si>
  <si>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</si>
  <si>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</si>
  <si>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</si>
  <si>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</si>
  <si>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</si>
  <si>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</si>
  <si>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</si>
  <si>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</si>
  <si>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</si>
  <si>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</si>
  <si>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</si>
  <si>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</si>
  <si>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</si>
  <si>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</si>
  <si>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</si>
  <si>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</si>
  <si>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</si>
  <si>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</si>
  <si>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</si>
  <si>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</si>
  <si>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</si>
  <si>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</si>
  <si>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</si>
  <si>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</si>
  <si>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</si>
  <si>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</si>
  <si>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</si>
  <si>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</si>
  <si>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</si>
  <si>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</si>
  <si>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</si>
  <si>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</si>
  <si>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</si>
  <si>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</si>
  <si>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</si>
  <si>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</si>
  <si>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</si>
  <si>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</si>
  <si>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</si>
  <si>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</si>
  <si>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</si>
  <si>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</si>
  <si>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</si>
  <si>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</si>
  <si>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</si>
  <si>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</si>
  <si>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</si>
  <si>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</si>
  <si>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</si>
  <si>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</si>
  <si>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</si>
  <si>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</si>
  <si>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</si>
  <si>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</si>
  <si>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</si>
  <si>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</si>
  <si>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</si>
  <si>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</si>
  <si>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</si>
  <si>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</si>
  <si>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</si>
  <si>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</si>
  <si>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</si>
  <si>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</si>
  <si>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</si>
  <si>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</si>
  <si>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</si>
  <si>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</si>
  <si>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</si>
  <si>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</si>
  <si>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</si>
  <si>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</si>
  <si>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</si>
  <si>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</si>
  <si>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</si>
  <si>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</si>
  <si>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</si>
  <si>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</si>
  <si>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</si>
  <si>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</si>
  <si>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</si>
  <si>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</si>
  <si>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</si>
  <si>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</si>
  <si>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</si>
  <si>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</si>
  <si>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</si>
  <si>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</si>
  <si>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</si>
  <si>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</si>
  <si>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</si>
  <si>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</si>
  <si>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</si>
  <si>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</si>
  <si>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</si>
  <si>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</si>
  <si>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</si>
  <si>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</si>
  <si>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</si>
  <si>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</si>
  <si>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</si>
  <si>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</si>
  <si>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</si>
  <si>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</si>
  <si>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</si>
  <si>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</si>
  <si>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</si>
  <si>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</si>
  <si>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</si>
  <si>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</si>
  <si>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</si>
  <si>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</si>
  <si>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</si>
  <si>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</si>
  <si>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</si>
  <si>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</si>
  <si>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</si>
  <si>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</si>
  <si>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</si>
  <si>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</si>
  <si>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</si>
  <si>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</si>
  <si>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</si>
  <si>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</si>
  <si>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</si>
  <si>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</si>
  <si>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</si>
  <si>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</si>
  <si>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</si>
  <si>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</si>
  <si>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</si>
  <si>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</si>
  <si>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</si>
  <si>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</si>
  <si>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</si>
  <si>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</si>
  <si>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</si>
  <si>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</si>
  <si>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</si>
  <si>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</si>
  <si>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</si>
  <si>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</si>
  <si>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</si>
  <si>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</si>
  <si>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</si>
  <si>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</si>
  <si>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</si>
  <si>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</si>
  <si>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</si>
  <si>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</si>
  <si>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</si>
  <si>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</si>
  <si>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</si>
  <si>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</si>
  <si>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</si>
  <si>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</si>
  <si>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</si>
  <si>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</si>
  <si>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</si>
  <si>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</si>
  <si>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</si>
  <si>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</si>
  <si>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</si>
  <si>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</si>
  <si>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</si>
  <si>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</si>
  <si>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</si>
  <si>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</si>
  <si>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</si>
  <si>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</si>
  <si>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</si>
  <si>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</si>
  <si>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</si>
  <si>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</si>
  <si>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</si>
  <si>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</si>
  <si>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</si>
  <si>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</si>
  <si>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</si>
  <si>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</si>
  <si>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</si>
  <si>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</si>
  <si>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</si>
  <si>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</si>
  <si>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</si>
  <si>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</si>
  <si>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</si>
  <si>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</si>
  <si>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</si>
  <si>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</si>
  <si>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</si>
  <si>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</si>
  <si>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</si>
  <si>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</si>
  <si>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</si>
  <si>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</si>
  <si>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</si>
  <si>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</si>
  <si>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</si>
  <si>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</si>
  <si>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</si>
  <si>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</si>
  <si>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</si>
  <si>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</si>
  <si>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</si>
  <si>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</si>
  <si>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</si>
  <si>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</si>
  <si>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</si>
  <si>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</si>
  <si>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</si>
  <si>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</si>
  <si>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</si>
  <si>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</si>
  <si>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</si>
  <si>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</si>
  <si>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</si>
  <si>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</si>
  <si>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</si>
  <si>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</si>
  <si>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</si>
  <si>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</si>
  <si>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</si>
  <si>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</si>
  <si>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</si>
  <si>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</si>
  <si>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</si>
  <si>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</si>
  <si>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</si>
  <si>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</si>
  <si>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</si>
  <si>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</si>
  <si>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</si>
  <si>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</si>
  <si>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</si>
  <si>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</si>
  <si>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</si>
  <si>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</si>
  <si>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</si>
  <si>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</si>
  <si>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</si>
  <si>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</si>
  <si>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</si>
  <si>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</si>
  <si>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</si>
  <si>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</si>
  <si>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</si>
  <si>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</si>
  <si>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</si>
  <si>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</si>
  <si>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</si>
  <si>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</si>
  <si>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</si>
  <si>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</si>
  <si>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</si>
  <si>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</si>
  <si>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</si>
  <si>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</si>
  <si>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</si>
  <si>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</si>
  <si>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</si>
  <si>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</si>
  <si>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</si>
  <si>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</si>
  <si>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</si>
  <si>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</si>
  <si>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</si>
  <si>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</si>
  <si>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</si>
  <si>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</si>
  <si>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</si>
  <si>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</si>
  <si>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</si>
  <si>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</si>
  <si>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</si>
  <si>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</si>
  <si>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</si>
  <si>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</si>
  <si>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</si>
  <si>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</si>
  <si>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</si>
  <si>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</si>
  <si>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</si>
  <si>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</si>
  <si>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</si>
  <si>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</si>
  <si>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</si>
  <si>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</si>
  <si>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</si>
  <si>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</si>
  <si>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</si>
  <si>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</si>
  <si>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</si>
  <si>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</si>
  <si>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</si>
  <si>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</si>
  <si>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</si>
  <si>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</si>
  <si>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</si>
  <si>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</si>
  <si>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</si>
  <si>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</si>
  <si>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</si>
  <si>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</si>
  <si>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</si>
  <si>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</si>
  <si>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</si>
  <si>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</si>
  <si>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</si>
  <si>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</si>
  <si>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</si>
  <si>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</si>
  <si>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</si>
  <si>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</si>
  <si>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</si>
  <si>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</si>
  <si>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</si>
  <si>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</si>
  <si>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</si>
  <si>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</si>
  <si>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</si>
  <si>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</si>
  <si>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</si>
  <si>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</si>
  <si>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</si>
  <si>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</si>
  <si>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</si>
  <si>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</si>
  <si>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</si>
  <si>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</si>
  <si>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</si>
  <si>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</si>
  <si>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</si>
  <si>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</si>
  <si>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</si>
  <si>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</si>
  <si>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</si>
  <si>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</si>
  <si>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</si>
  <si>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</si>
  <si>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</si>
  <si>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</si>
  <si>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</si>
  <si>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</si>
  <si>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</si>
  <si>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</si>
  <si>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</si>
  <si>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</si>
  <si>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</si>
  <si>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</si>
  <si>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</si>
  <si>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</si>
  <si>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</si>
  <si>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</si>
  <si>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</si>
  <si>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</si>
  <si>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</si>
  <si>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</si>
  <si>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</si>
  <si>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</si>
  <si>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</si>
  <si>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</si>
  <si>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</si>
  <si>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</si>
  <si>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</si>
  <si>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</si>
  <si>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</si>
  <si>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</si>
  <si>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</si>
  <si>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</si>
  <si>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</si>
  <si>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</si>
  <si>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</si>
  <si>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</si>
  <si>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</si>
  <si>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</si>
  <si>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</si>
  <si>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</si>
  <si>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</si>
  <si>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</si>
  <si>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</si>
  <si>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</si>
  <si>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</si>
  <si>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</si>
  <si>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</si>
  <si>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</si>
  <si>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</si>
  <si>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</si>
  <si>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</si>
  <si>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</si>
  <si>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</si>
  <si>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</si>
  <si>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</si>
  <si>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</si>
  <si>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</si>
  <si>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</si>
  <si>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</si>
  <si>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</si>
  <si>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</si>
  <si>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</si>
  <si>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</si>
  <si>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</si>
  <si>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</si>
  <si>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</si>
  <si>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</si>
  <si>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</si>
  <si>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</si>
  <si>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</si>
  <si>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</si>
  <si>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</si>
  <si>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</si>
  <si>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</si>
  <si>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</si>
  <si>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</si>
  <si>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</si>
  <si>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</si>
  <si>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</si>
  <si>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</si>
  <si>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</si>
  <si>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</si>
  <si>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</si>
  <si>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</si>
  <si>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</si>
  <si>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</si>
  <si>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</si>
  <si>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</si>
  <si>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</si>
  <si>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</si>
  <si>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</si>
  <si>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</si>
  <si>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</si>
  <si>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</si>
  <si>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</si>
  <si>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</si>
  <si>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</si>
  <si>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</si>
  <si>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</si>
  <si>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</si>
  <si>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</si>
  <si>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</si>
  <si>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</si>
  <si>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</si>
  <si>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</si>
  <si>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</si>
  <si>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</si>
  <si>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</si>
  <si>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</si>
  <si>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</si>
  <si>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</si>
  <si>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</si>
  <si>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</si>
  <si>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</si>
  <si>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</si>
  <si>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</si>
  <si>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</si>
  <si>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</si>
  <si>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</si>
  <si>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</si>
  <si>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</si>
  <si>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</si>
  <si>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</si>
  <si>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</si>
  <si>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</si>
  <si>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</si>
  <si>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</si>
  <si>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</si>
  <si>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</si>
  <si>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</si>
  <si>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</si>
  <si>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</si>
  <si>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</si>
  <si>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</si>
  <si>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</si>
  <si>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</si>
  <si>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</si>
  <si>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</si>
  <si>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</si>
  <si>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</si>
  <si>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</si>
  <si>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</si>
  <si>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</si>
  <si>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</si>
  <si>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</si>
  <si>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</si>
  <si>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</si>
  <si>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</si>
  <si>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</si>
  <si>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</si>
  <si>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</si>
  <si>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</si>
  <si>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</si>
  <si>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</si>
  <si>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</si>
  <si>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</si>
  <si>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</si>
  <si>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</si>
  <si>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</si>
  <si>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</si>
  <si>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</si>
  <si>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</si>
  <si>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</si>
  <si>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</si>
  <si>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</si>
  <si>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</si>
  <si>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</si>
  <si>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</si>
  <si>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</si>
  <si>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</si>
  <si>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</si>
  <si>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</si>
  <si>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</si>
  <si>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</si>
  <si>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</si>
  <si>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</si>
  <si>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</si>
  <si>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</si>
  <si>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</si>
  <si>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</si>
  <si>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</si>
  <si>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</si>
  <si>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</si>
  <si>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</si>
  <si>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</si>
  <si>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</si>
  <si>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</si>
  <si>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</si>
  <si>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</si>
  <si>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</si>
  <si>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</si>
  <si>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</si>
  <si>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</si>
  <si>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</si>
  <si>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</si>
  <si>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</si>
  <si>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</si>
  <si>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</si>
  <si>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</si>
  <si>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</si>
  <si>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</si>
  <si>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</si>
  <si>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</si>
  <si>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</si>
  <si>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</si>
  <si>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</si>
  <si>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</si>
  <si>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</si>
  <si>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</si>
  <si>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</si>
  <si>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</si>
  <si>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</si>
  <si>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</si>
  <si>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</si>
  <si>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</si>
  <si>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</si>
  <si>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</si>
  <si>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</si>
  <si>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</si>
  <si>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</si>
  <si>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</si>
  <si>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</si>
  <si>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</si>
  <si>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</si>
  <si>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</si>
  <si>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</si>
  <si>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</si>
  <si>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</si>
  <si>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</si>
  <si>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</si>
  <si>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</si>
  <si>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</si>
  <si>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</si>
  <si>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</si>
  <si>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</si>
  <si>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</si>
  <si>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</si>
  <si>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</si>
  <si>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</si>
  <si>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</si>
  <si>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</si>
  <si>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</si>
  <si>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</si>
  <si>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</si>
  <si>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</si>
  <si>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</si>
  <si>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</si>
  <si>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</si>
  <si>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</si>
  <si>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</si>
  <si>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</si>
  <si>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</si>
  <si>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</si>
  <si>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</si>
  <si>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</si>
  <si>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</si>
  <si>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</si>
  <si>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</si>
  <si>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</si>
  <si>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</si>
  <si>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</si>
  <si>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</si>
  <si>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</si>
  <si>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</si>
  <si>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</si>
  <si>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</si>
  <si>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</si>
  <si>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</si>
  <si>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</si>
  <si>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</si>
  <si>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</si>
  <si>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</si>
  <si>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</si>
  <si>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</si>
  <si>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</si>
  <si>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</si>
  <si>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</si>
  <si>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</si>
  <si>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</si>
  <si>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</si>
  <si>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</si>
  <si>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</si>
  <si>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</si>
  <si>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</si>
  <si>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</si>
  <si>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</si>
  <si>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</si>
  <si>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</si>
  <si>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</si>
  <si>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</si>
  <si>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</si>
  <si>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</si>
  <si>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</si>
  <si>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</si>
  <si>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</si>
  <si>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</si>
  <si>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</si>
  <si>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</si>
  <si>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</si>
  <si>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</si>
  <si>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</si>
  <si>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</si>
  <si>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</si>
  <si>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</si>
  <si>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</si>
  <si>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</si>
  <si>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</si>
  <si>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</si>
  <si>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</si>
  <si>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</si>
  <si>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</si>
  <si>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</si>
  <si>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</si>
  <si>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</si>
  <si>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</si>
  <si>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</si>
  <si>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</si>
  <si>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</si>
  <si>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</si>
  <si>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</si>
  <si>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</si>
  <si>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</si>
  <si>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</si>
  <si>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</si>
  <si>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</si>
  <si>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</si>
  <si>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</si>
  <si>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</si>
  <si>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</si>
  <si>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</si>
  <si>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</si>
  <si>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</si>
  <si>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</si>
  <si>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</si>
  <si>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</si>
  <si>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</si>
  <si>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</si>
  <si>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</si>
  <si>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</si>
  <si>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</si>
  <si>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</si>
  <si>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</si>
  <si>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</si>
  <si>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</si>
  <si>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</si>
  <si>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</si>
  <si>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</si>
  <si>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</si>
  <si>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</si>
  <si>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</si>
  <si>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</si>
  <si>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</si>
  <si>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</si>
  <si>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</si>
  <si>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</si>
  <si>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</si>
  <si>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</si>
  <si>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</si>
  <si>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</si>
  <si>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</si>
  <si>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</si>
  <si>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</si>
  <si>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</si>
  <si>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</si>
  <si>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</si>
  <si>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</si>
  <si>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</si>
  <si>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</si>
  <si>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</si>
  <si>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</si>
  <si>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</si>
  <si>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</si>
  <si>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</si>
  <si>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</si>
  <si>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</si>
  <si>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</si>
  <si>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</si>
  <si>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</si>
  <si>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</si>
  <si>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</si>
  <si>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</si>
  <si>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</si>
  <si>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</si>
  <si>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</si>
  <si>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</si>
  <si>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</si>
  <si>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</si>
  <si>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</si>
  <si>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</si>
  <si>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</si>
  <si>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</si>
  <si>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</si>
  <si>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</si>
  <si>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</si>
  <si>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</si>
  <si>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</si>
  <si>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</si>
  <si>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</si>
  <si>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</si>
  <si>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</si>
  <si>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</si>
  <si>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</si>
  <si>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</si>
  <si>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</si>
  <si>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</si>
  <si>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</si>
  <si>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</si>
  <si>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</si>
  <si>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</si>
  <si>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</si>
  <si>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</si>
  <si>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</si>
  <si>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</si>
  <si>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</si>
  <si>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</si>
  <si>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</si>
  <si>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</si>
  <si>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</si>
  <si>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</si>
  <si>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</si>
  <si>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</si>
  <si>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</si>
  <si>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</si>
  <si>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</si>
  <si>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</si>
  <si>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</si>
  <si>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</si>
  <si>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</si>
  <si>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</si>
  <si>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</si>
  <si>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</si>
  <si>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</si>
  <si>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</si>
  <si>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</si>
  <si>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</si>
  <si>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</si>
  <si>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</si>
  <si>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</si>
  <si>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</si>
  <si>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</si>
  <si>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</si>
  <si>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</si>
  <si>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</si>
  <si>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</si>
  <si>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</si>
  <si>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</si>
  <si>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</si>
  <si>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</si>
  <si>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</si>
  <si>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</si>
  <si>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</si>
  <si>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</si>
  <si>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</si>
  <si>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</si>
  <si>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</si>
  <si>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</si>
  <si>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</si>
  <si>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</si>
  <si>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</si>
  <si>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</si>
  <si>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</si>
  <si>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</si>
  <si>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</si>
  <si>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</si>
  <si>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</si>
  <si>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</si>
  <si>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</si>
  <si>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</si>
  <si>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</si>
  <si>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</si>
  <si>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</si>
  <si>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</si>
  <si>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</si>
  <si>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</si>
  <si>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</si>
  <si>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</si>
  <si>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</si>
  <si>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</si>
  <si>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</si>
  <si>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</si>
  <si>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</si>
  <si>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</si>
  <si>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</si>
  <si>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</si>
  <si>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</si>
  <si>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</si>
  <si>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</si>
  <si>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</si>
  <si>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</si>
  <si>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</si>
  <si>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</si>
  <si>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</si>
  <si>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</si>
  <si>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</si>
  <si>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</si>
  <si>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</si>
  <si>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</si>
  <si>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</si>
  <si>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</si>
  <si>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</si>
  <si>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</si>
  <si>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</si>
  <si>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</si>
  <si>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</si>
  <si>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</si>
  <si>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</si>
  <si>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</si>
  <si>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</si>
  <si>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</si>
  <si>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</si>
  <si>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</si>
  <si>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</si>
  <si>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</si>
  <si>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</si>
  <si>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</si>
  <si>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</si>
  <si>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</si>
  <si>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</si>
  <si>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</si>
  <si>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</si>
  <si>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</si>
  <si>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</si>
  <si>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</si>
  <si>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</si>
  <si>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</si>
  <si>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</si>
  <si>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</si>
  <si>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</si>
  <si>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</si>
  <si>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</si>
  <si>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</si>
  <si>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</si>
  <si>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</si>
  <si>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</si>
  <si>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</si>
  <si>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</si>
  <si>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</si>
  <si>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</si>
  <si>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</si>
  <si>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</si>
  <si>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</si>
  <si>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</si>
  <si>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</si>
  <si>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</si>
  <si>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</si>
  <si>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</si>
  <si>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</si>
  <si>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</si>
  <si>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</si>
  <si>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</si>
  <si>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</si>
  <si>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</si>
  <si>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</si>
  <si>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</si>
  <si>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</si>
  <si>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</si>
  <si>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</si>
  <si>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</si>
  <si>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</si>
  <si>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</si>
  <si>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</si>
  <si>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</si>
  <si>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</si>
  <si>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</si>
  <si>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</si>
  <si>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</si>
  <si>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</si>
  <si>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</si>
  <si>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</si>
  <si>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</si>
  <si>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</si>
  <si>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</si>
  <si>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</si>
  <si>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</si>
  <si>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</si>
  <si>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</si>
  <si>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</si>
  <si>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</si>
  <si>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</si>
  <si>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</si>
  <si>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</si>
  <si>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</si>
  <si>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</si>
  <si>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</si>
  <si>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</si>
  <si>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</si>
  <si>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</si>
  <si>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</si>
  <si>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</si>
  <si>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</si>
  <si>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</si>
  <si>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</si>
  <si>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</si>
  <si>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</si>
  <si>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</si>
  <si>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</si>
  <si>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</si>
  <si>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</si>
  <si>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</si>
  <si>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</si>
  <si>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</si>
  <si>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</si>
  <si>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</si>
  <si>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</si>
  <si>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</si>
  <si>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</si>
  <si>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</si>
  <si>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</si>
  <si>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</si>
  <si>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</si>
  <si>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</si>
  <si>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</si>
  <si>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</si>
  <si>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</si>
  <si>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</si>
  <si>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</si>
  <si>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</si>
  <si>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</si>
  <si>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</si>
  <si>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</si>
  <si>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</si>
  <si>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</si>
  <si>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</si>
  <si>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</si>
  <si>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</si>
  <si>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</si>
  <si>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</si>
  <si>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</si>
  <si>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</si>
  <si>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</si>
  <si>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</si>
  <si>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</si>
  <si>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</si>
  <si>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</si>
  <si>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</si>
  <si>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</si>
  <si>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</si>
  <si>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</si>
  <si>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</si>
  <si>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</si>
  <si>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</si>
  <si>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</si>
  <si>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</si>
  <si>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</si>
  <si>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</si>
  <si>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</si>
  <si>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</si>
  <si>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</si>
  <si>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</si>
  <si>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</si>
  <si>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</si>
  <si>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</si>
  <si>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</si>
  <si>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</si>
  <si>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</si>
  <si>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</si>
  <si>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</si>
  <si>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</si>
  <si>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</si>
  <si>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</si>
  <si>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</si>
  <si>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</si>
  <si>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</si>
  <si>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</si>
  <si>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</si>
  <si>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</si>
  <si>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</si>
  <si>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</si>
  <si>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</si>
  <si>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</si>
  <si>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</si>
  <si>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</si>
  <si>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</si>
  <si>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</si>
  <si>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</si>
  <si>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</si>
  <si>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</si>
  <si>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</si>
  <si>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</si>
  <si>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</si>
  <si>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</si>
  <si>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</si>
  <si>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</si>
  <si>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</si>
  <si>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</si>
  <si>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</si>
  <si>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</si>
  <si>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</si>
  <si>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</si>
  <si>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</si>
  <si>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</si>
  <si>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</si>
  <si>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</si>
  <si>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</si>
  <si>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</si>
  <si>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</si>
  <si>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</si>
  <si>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</si>
  <si>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</si>
  <si>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</si>
  <si>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</si>
  <si>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</si>
  <si>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</si>
  <si>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</si>
  <si>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</si>
  <si>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</si>
  <si>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</si>
  <si>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</si>
  <si>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</si>
  <si>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</si>
  <si>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</si>
  <si>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</si>
  <si>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</si>
  <si>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</si>
  <si>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</si>
  <si>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</si>
  <si>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</si>
  <si>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</si>
  <si>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</si>
  <si>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</si>
  <si>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</si>
  <si>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</si>
  <si>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</si>
  <si>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</si>
  <si>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</si>
  <si>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</si>
  <si>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</si>
  <si>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</si>
  <si>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</si>
  <si>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</si>
  <si>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</si>
  <si>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</si>
  <si>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</si>
  <si>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</si>
  <si>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</si>
  <si>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</si>
  <si>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</si>
  <si>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</si>
  <si>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</si>
  <si>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</si>
  <si>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</si>
  <si>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</si>
  <si>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</si>
  <si>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</si>
  <si>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</si>
  <si>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</si>
  <si>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</si>
  <si>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</si>
  <si>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</si>
  <si>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</si>
  <si>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</si>
  <si>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</si>
  <si>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</si>
  <si>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</si>
  <si>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</si>
  <si>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</si>
  <si>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</si>
  <si>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</si>
  <si>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</si>
  <si>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</si>
  <si>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</si>
  <si>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</si>
  <si>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</si>
  <si>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</si>
  <si>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</si>
  <si>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</si>
  <si>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</si>
  <si>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</si>
  <si>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</si>
  <si>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</si>
  <si>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</si>
  <si>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</si>
  <si>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</si>
  <si>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</si>
  <si>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</si>
  <si>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</si>
  <si>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</si>
  <si>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</si>
  <si>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</si>
  <si>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</si>
  <si>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</si>
  <si>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</si>
  <si>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</si>
  <si>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</si>
  <si>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</si>
  <si>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</si>
  <si>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</si>
  <si>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</si>
  <si>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</si>
  <si>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</si>
  <si>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</si>
  <si>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</si>
  <si>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</si>
  <si>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</si>
  <si>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</si>
  <si>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</si>
  <si>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</si>
  <si>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</si>
  <si>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</si>
  <si>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</si>
  <si>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</si>
  <si>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</si>
  <si>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</si>
  <si>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</si>
  <si>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</si>
  <si>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</si>
  <si>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</si>
  <si>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</si>
  <si>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</si>
  <si>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</si>
  <si>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</si>
  <si>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</si>
  <si>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</si>
  <si>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</si>
  <si>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</si>
  <si>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</si>
  <si>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</si>
  <si>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</si>
  <si>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</si>
  <si>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</si>
  <si>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</si>
  <si>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</si>
  <si>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</si>
  <si>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</si>
  <si>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</si>
  <si>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</si>
  <si>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</si>
  <si>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</si>
  <si>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</si>
  <si>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</si>
  <si>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</si>
  <si>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</si>
  <si>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</si>
  <si>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</si>
  <si>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</si>
  <si>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</si>
  <si>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</si>
  <si>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</si>
  <si>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</si>
  <si>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</si>
  <si>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</si>
  <si>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</si>
  <si>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</si>
  <si>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</si>
  <si>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</si>
  <si>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</si>
  <si>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</si>
  <si>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</si>
  <si>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</si>
  <si>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</si>
  <si>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</si>
  <si>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</si>
  <si>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</si>
  <si>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</si>
  <si>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</si>
  <si>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</si>
  <si>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</si>
  <si>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</si>
  <si>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</si>
  <si>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</si>
  <si>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</si>
  <si>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</si>
  <si>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</si>
  <si>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</si>
  <si>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</si>
  <si>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</si>
  <si>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</si>
  <si>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</si>
  <si>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</si>
  <si>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</si>
  <si>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</si>
  <si>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</si>
  <si>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</si>
  <si>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</si>
  <si>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</si>
  <si>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</si>
  <si>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</si>
  <si>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</si>
  <si>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</si>
  <si>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</si>
  <si>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</si>
  <si>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</si>
  <si>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</si>
  <si>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</si>
  <si>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</si>
  <si>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</si>
  <si>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</si>
  <si>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</si>
  <si>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</si>
  <si>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</si>
  <si>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</si>
  <si>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</si>
  <si>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</si>
  <si>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</si>
  <si>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</si>
  <si>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</si>
  <si>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</si>
  <si>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</si>
  <si>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</si>
  <si>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</si>
  <si>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</si>
  <si>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</si>
  <si>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</si>
  <si>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</si>
  <si>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</si>
  <si>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</si>
  <si>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</si>
  <si>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</si>
  <si>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</si>
  <si>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</si>
  <si>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</si>
  <si>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</si>
  <si>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</si>
  <si>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</si>
  <si>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</si>
  <si>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</si>
  <si>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</si>
  <si>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</si>
  <si>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</si>
  <si>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</si>
  <si>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</si>
  <si>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</si>
  <si>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</si>
  <si>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</si>
  <si>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</si>
  <si>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</si>
  <si>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</si>
  <si>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</si>
  <si>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</si>
  <si>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</si>
  <si>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</si>
  <si>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</si>
  <si>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</si>
  <si>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</si>
  <si>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</si>
  <si>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</si>
  <si>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</si>
  <si>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</si>
  <si>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</si>
  <si>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</si>
  <si>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</si>
  <si>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</si>
  <si>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</si>
  <si>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</si>
  <si>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</si>
  <si>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</si>
  <si>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</si>
  <si>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</si>
  <si>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</si>
  <si>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</si>
  <si>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</si>
  <si>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</si>
  <si>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</si>
  <si>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</si>
  <si>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</si>
  <si>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</si>
  <si>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</si>
  <si>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</si>
  <si>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</si>
  <si>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</si>
  <si>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</si>
  <si>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</si>
  <si>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</si>
  <si>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</si>
  <si>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</si>
  <si>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</si>
  <si>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</si>
  <si>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</si>
  <si>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</si>
  <si>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</si>
  <si>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</si>
  <si>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</si>
  <si>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</si>
  <si>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</si>
  <si>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</si>
  <si>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</si>
  <si>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</si>
  <si>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</si>
  <si>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</si>
  <si>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</si>
  <si>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</si>
  <si>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</si>
  <si>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</si>
  <si>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</si>
  <si>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</si>
  <si>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</si>
  <si>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</si>
  <si>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</si>
  <si>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</si>
  <si>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</si>
  <si>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</si>
  <si>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</si>
  <si>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</si>
  <si>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</si>
  <si>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</si>
  <si>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</si>
  <si>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</si>
  <si>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</si>
  <si>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</si>
  <si>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</si>
  <si>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</si>
  <si>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</si>
  <si>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</si>
  <si>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</si>
  <si>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</si>
  <si>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</si>
  <si>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</si>
  <si>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</si>
  <si>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</si>
  <si>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</si>
  <si>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</si>
  <si>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</si>
  <si>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</si>
  <si>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</si>
  <si>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</si>
  <si>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</si>
  <si>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</si>
  <si>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</si>
  <si>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</si>
  <si>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</si>
  <si>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</si>
  <si>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</si>
  <si>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</si>
  <si>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</si>
  <si>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</si>
  <si>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</si>
  <si>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</si>
  <si>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</si>
  <si>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</si>
  <si>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</si>
  <si>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</si>
  <si>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</si>
  <si>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</si>
  <si>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</si>
  <si>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</si>
  <si>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</si>
  <si>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</si>
  <si>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</si>
  <si>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</si>
  <si>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</si>
  <si>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</si>
  <si>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</si>
  <si>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</si>
  <si>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</si>
  <si>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</si>
  <si>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</si>
  <si>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</si>
  <si>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</si>
  <si>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</si>
  <si>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</si>
  <si>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</si>
  <si>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</si>
  <si>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</si>
  <si>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</si>
  <si>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</si>
  <si>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</si>
  <si>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</si>
  <si>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</si>
  <si>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</si>
  <si>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</si>
  <si>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</si>
  <si>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</si>
  <si>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</si>
  <si>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</si>
  <si>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</si>
  <si>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</si>
  <si>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</si>
  <si>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</si>
  <si>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</si>
  <si>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</si>
  <si>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</si>
  <si>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</si>
  <si>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</si>
  <si>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</si>
  <si>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</si>
  <si>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</si>
  <si>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</si>
  <si>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</si>
  <si>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</si>
  <si>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</si>
  <si>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</si>
  <si>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</si>
  <si>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</si>
  <si>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</si>
  <si>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</si>
  <si>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</si>
  <si>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</si>
  <si>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</si>
  <si>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</si>
  <si>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</si>
  <si>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</si>
  <si>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</si>
  <si>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</si>
  <si>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</si>
  <si>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</si>
  <si>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</si>
  <si>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</si>
  <si>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</si>
  <si>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</si>
  <si>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</si>
  <si>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</si>
  <si>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</si>
  <si>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</si>
  <si>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</si>
  <si>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</si>
  <si>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</si>
  <si>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</si>
  <si>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</si>
  <si>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</si>
  <si>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</si>
  <si>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</si>
  <si>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</si>
  <si>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</si>
  <si>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</si>
  <si>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</si>
  <si>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</si>
  <si>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</si>
  <si>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</si>
  <si>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</si>
  <si>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</si>
  <si>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</si>
  <si>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</si>
  <si>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</si>
  <si>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</si>
  <si>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</si>
  <si>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</si>
  <si>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</si>
  <si>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</si>
  <si>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</si>
  <si>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</si>
  <si>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</si>
  <si>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</si>
  <si>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</si>
  <si>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</si>
  <si>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</si>
  <si>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</si>
  <si>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</si>
  <si>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</si>
  <si>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</si>
  <si>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</si>
  <si>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</si>
  <si>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</si>
  <si>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</si>
  <si>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</si>
  <si>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</si>
  <si>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</si>
  <si>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</si>
  <si>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</si>
  <si>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</si>
  <si>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</si>
  <si>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</si>
  <si>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</si>
  <si>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</si>
  <si>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</si>
  <si>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</si>
  <si>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</si>
  <si>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</si>
  <si>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</si>
  <si>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</si>
  <si>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</si>
  <si>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</si>
  <si>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</si>
  <si>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</si>
  <si>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</si>
  <si>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</si>
  <si>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</si>
  <si>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</si>
  <si>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</si>
  <si>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</si>
  <si>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</si>
  <si>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</si>
  <si>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</si>
  <si>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</si>
  <si>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</si>
  <si>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</si>
  <si>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</si>
  <si>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</si>
  <si>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</si>
  <si>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</si>
  <si>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</si>
  <si>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</si>
  <si>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</si>
  <si>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</si>
  <si>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</si>
  <si>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</si>
  <si>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</si>
  <si>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</si>
  <si>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</si>
  <si>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</si>
  <si>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</si>
  <si>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</si>
  <si>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</si>
  <si>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</si>
  <si>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</si>
  <si>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</si>
  <si>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</si>
  <si>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</si>
  <si>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</si>
  <si>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</si>
  <si>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</si>
  <si>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</si>
  <si>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</si>
  <si>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</si>
  <si>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</si>
  <si>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</si>
  <si>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</si>
  <si>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</si>
  <si>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</si>
  <si>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</si>
  <si>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</si>
  <si>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</si>
  <si>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</si>
  <si>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</si>
  <si>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</si>
  <si>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</si>
  <si>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</si>
  <si>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</si>
  <si>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</si>
  <si>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</si>
  <si>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</si>
  <si>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</si>
  <si>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</si>
  <si>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</si>
  <si>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</si>
  <si>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</si>
  <si>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</si>
  <si>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</si>
  <si>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</si>
  <si>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</si>
  <si>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</si>
  <si>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</si>
  <si>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</si>
  <si>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</si>
  <si>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</si>
  <si>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</si>
  <si>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</si>
  <si>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</si>
  <si>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</si>
  <si>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</si>
  <si>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</si>
  <si>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</si>
  <si>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</si>
  <si>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</si>
  <si>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</si>
  <si>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</si>
  <si>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</si>
  <si>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</si>
  <si>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</si>
  <si>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</si>
  <si>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</si>
  <si>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</si>
  <si>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</si>
  <si>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</si>
  <si>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</si>
  <si>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</si>
  <si>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</si>
  <si>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</si>
  <si>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</si>
  <si>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</si>
  <si>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</si>
  <si>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</si>
  <si>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</si>
  <si>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</si>
  <si>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</si>
  <si>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</si>
  <si>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</si>
  <si>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</si>
  <si>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</si>
  <si>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</si>
  <si>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</si>
  <si>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</si>
  <si>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</si>
  <si>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</si>
  <si>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</si>
  <si>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</si>
  <si>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</si>
  <si>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</si>
  <si>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</si>
  <si>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</si>
  <si>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</si>
  <si>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</si>
  <si>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</si>
  <si>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</si>
  <si>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</si>
  <si>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</si>
  <si>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</si>
  <si>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</si>
  <si>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</si>
  <si>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</si>
  <si>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</si>
  <si>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</si>
  <si>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</si>
  <si>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</si>
  <si>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</si>
  <si>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</si>
  <si>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</si>
  <si>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</si>
  <si>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</si>
  <si>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</si>
  <si>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</si>
  <si>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</si>
  <si>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</si>
  <si>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</si>
  <si>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</si>
  <si>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</si>
  <si>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</si>
  <si>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</si>
  <si>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</si>
  <si>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</si>
  <si>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</si>
  <si>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</si>
  <si>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</si>
  <si>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</si>
  <si>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</si>
  <si>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</si>
  <si>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</si>
  <si>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</si>
  <si>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</si>
  <si>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</si>
  <si>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</si>
  <si>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</si>
  <si>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</si>
  <si>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</si>
  <si>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</si>
  <si>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</si>
  <si>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</si>
  <si>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</si>
  <si>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</si>
  <si>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</si>
  <si>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</si>
  <si>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</si>
  <si>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</si>
  <si>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</si>
  <si>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</si>
  <si>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</si>
  <si>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</si>
  <si>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</si>
  <si>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</si>
  <si>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</si>
  <si>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</si>
  <si>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</si>
  <si>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</si>
  <si>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</si>
  <si>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</si>
  <si>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</si>
  <si>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</si>
  <si>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</si>
  <si>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</si>
  <si>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</si>
  <si>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</si>
  <si>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</si>
  <si>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</si>
  <si>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</si>
  <si>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</si>
  <si>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</si>
  <si>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</si>
  <si>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</si>
  <si>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</si>
  <si>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</si>
  <si>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</si>
  <si>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</si>
  <si>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</si>
  <si>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</si>
  <si>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</si>
  <si>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</si>
  <si>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</si>
  <si>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</si>
  <si>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</si>
  <si>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</si>
  <si>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</si>
  <si>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</si>
  <si>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</si>
  <si>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</si>
  <si>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</si>
  <si>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</si>
  <si>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</si>
  <si>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</si>
  <si>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</si>
  <si>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</si>
  <si>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</si>
  <si>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</si>
  <si>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</si>
  <si>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</si>
  <si>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</si>
  <si>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</si>
  <si>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</si>
  <si>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</si>
  <si>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</si>
  <si>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</si>
  <si>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</si>
  <si>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</si>
  <si>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</si>
  <si>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</si>
  <si>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</si>
  <si>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</si>
  <si>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</si>
  <si>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</si>
  <si>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</si>
  <si>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</si>
  <si>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</si>
  <si>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</si>
  <si>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</si>
  <si>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</si>
  <si>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</si>
  <si>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</si>
  <si>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</si>
  <si>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</si>
  <si>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</si>
  <si>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</si>
  <si>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</si>
  <si>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</si>
  <si>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</si>
  <si>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</si>
  <si>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</si>
  <si>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</si>
  <si>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</si>
  <si>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</si>
  <si>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</si>
  <si>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</si>
  <si>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</si>
  <si>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</si>
  <si>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</si>
  <si>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</si>
  <si>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</si>
  <si>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</si>
  <si>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</si>
  <si>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</si>
  <si>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</si>
  <si>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</si>
  <si>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</si>
  <si>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</si>
  <si>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</si>
  <si>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</si>
  <si>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</si>
  <si>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</si>
  <si>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</si>
  <si>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</si>
  <si>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</si>
  <si>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</si>
  <si>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</si>
  <si>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</si>
  <si>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</si>
  <si>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</si>
  <si>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</si>
  <si>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</si>
  <si>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</si>
  <si>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</si>
  <si>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</si>
  <si>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</si>
  <si>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</si>
  <si>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</si>
  <si>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</si>
  <si>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</si>
  <si>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</si>
  <si>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</si>
  <si>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</si>
  <si>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</si>
  <si>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</si>
  <si>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</si>
  <si>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</si>
  <si>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</si>
  <si>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</si>
  <si>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</si>
  <si>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</si>
  <si>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</si>
  <si>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</si>
  <si>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</si>
  <si>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</si>
  <si>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</si>
  <si>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</si>
  <si>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</si>
  <si>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</si>
  <si>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</si>
  <si>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</si>
  <si>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</si>
  <si>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</si>
  <si>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</si>
  <si>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</si>
  <si>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</si>
  <si>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</si>
  <si>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</si>
  <si>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</si>
  <si>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</si>
  <si>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</si>
  <si>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</si>
  <si>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</si>
  <si>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</si>
  <si>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</si>
  <si>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</si>
  <si>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</si>
  <si>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</si>
  <si>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</si>
  <si>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</si>
  <si>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</si>
  <si>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</si>
  <si>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</si>
  <si>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</si>
  <si>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</si>
  <si>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</si>
  <si>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</si>
  <si>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</si>
  <si>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</si>
  <si>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</si>
  <si>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</si>
  <si>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</si>
  <si>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</si>
  <si>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</si>
  <si>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</si>
  <si>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</si>
  <si>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</si>
  <si>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</si>
  <si>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</si>
  <si>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</si>
  <si>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</si>
  <si>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</si>
  <si>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</si>
  <si>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</si>
  <si>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</si>
  <si>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</si>
  <si>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</si>
  <si>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</si>
  <si>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</si>
  <si>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</si>
  <si>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</si>
  <si>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</si>
  <si>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</si>
  <si>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</si>
  <si>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</si>
  <si>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</si>
  <si>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</si>
  <si>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</si>
  <si>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</si>
  <si>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</si>
  <si>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</si>
  <si>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</si>
  <si>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</si>
  <si>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</si>
  <si>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</si>
  <si>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</si>
  <si>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</si>
  <si>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</si>
  <si>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</si>
  <si>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</si>
  <si>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</si>
  <si>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</si>
  <si>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</si>
  <si>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</si>
  <si>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</si>
  <si>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</si>
  <si>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</si>
  <si>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</si>
  <si>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</si>
  <si>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</si>
  <si>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</si>
  <si>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</si>
  <si>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</si>
  <si>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</si>
  <si>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</si>
  <si>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</si>
  <si>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</si>
  <si>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</si>
  <si>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</si>
  <si>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</si>
  <si>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</si>
  <si>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</si>
  <si>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</si>
  <si>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</si>
  <si>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</si>
  <si>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</si>
  <si>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</si>
  <si>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</si>
  <si>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</si>
  <si>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</si>
  <si>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</si>
  <si>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</si>
  <si>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</si>
  <si>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</si>
  <si>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</si>
  <si>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</si>
  <si>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</si>
  <si>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</si>
  <si>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</si>
  <si>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</si>
  <si>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</si>
  <si>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</si>
  <si>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</si>
  <si>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</si>
  <si>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</si>
  <si>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</si>
  <si>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</si>
  <si>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</si>
  <si>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</si>
  <si>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</si>
  <si>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</si>
  <si>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</si>
  <si>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</si>
  <si>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</si>
  <si>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</si>
  <si>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</si>
  <si>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</si>
  <si>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</si>
  <si>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</si>
  <si>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</si>
  <si>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</si>
  <si>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</si>
  <si>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</si>
  <si>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</si>
  <si>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</si>
  <si>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</si>
  <si>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</si>
  <si>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</si>
  <si>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</si>
  <si>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</si>
  <si>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</si>
  <si>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</si>
  <si>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</si>
  <si>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</si>
  <si>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</si>
  <si>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</si>
  <si>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</si>
  <si>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</si>
  <si>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</si>
  <si>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</si>
  <si>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</si>
  <si>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</si>
  <si>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</si>
  <si>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</si>
  <si>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</si>
  <si>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</si>
  <si>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</si>
  <si>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</si>
  <si>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</si>
  <si>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</si>
  <si>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</si>
  <si>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</si>
  <si>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</si>
  <si>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</si>
  <si>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</si>
  <si>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</si>
  <si>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</si>
  <si>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</si>
  <si>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</si>
  <si>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</si>
  <si>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</si>
  <si>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</si>
  <si>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</si>
  <si>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</si>
  <si>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</si>
  <si>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</si>
  <si>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</si>
  <si>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</si>
  <si>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</si>
  <si>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</si>
  <si>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</si>
  <si>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</si>
  <si>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</si>
  <si>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</si>
  <si>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</si>
  <si>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</si>
  <si>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</si>
  <si>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</si>
  <si>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</si>
  <si>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</si>
  <si>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</si>
  <si>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</si>
  <si>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</si>
  <si>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</si>
  <si>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</si>
  <si>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</si>
  <si>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</si>
  <si>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</si>
  <si>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</si>
  <si>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</si>
  <si>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</si>
  <si>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</si>
  <si>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</si>
  <si>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</si>
  <si>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</si>
  <si>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</si>
  <si>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</si>
  <si>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</si>
  <si>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</si>
  <si>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</si>
  <si>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</si>
  <si>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</si>
  <si>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</si>
  <si>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</si>
  <si>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</si>
  <si>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</si>
  <si>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</si>
  <si>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</si>
  <si>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</si>
  <si>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</si>
  <si>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</si>
  <si>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</si>
  <si>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</si>
  <si>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</si>
  <si>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</si>
  <si>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</si>
  <si>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</si>
  <si>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</si>
  <si>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</si>
  <si>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</si>
  <si>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</si>
  <si>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</si>
  <si>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</si>
  <si>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</si>
  <si>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</si>
  <si>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</si>
  <si>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</si>
  <si>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</si>
  <si>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</si>
  <si>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</si>
  <si>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</si>
  <si>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</si>
  <si>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</si>
  <si>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</si>
  <si>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</si>
  <si>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</si>
  <si>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</si>
  <si>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</si>
  <si>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</si>
  <si>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</si>
  <si>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</si>
  <si>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</si>
  <si>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</si>
  <si>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</si>
  <si>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</si>
  <si>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</si>
  <si>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</si>
  <si>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</si>
  <si>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</si>
  <si>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</si>
  <si>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</si>
  <si>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</si>
  <si>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</si>
  <si>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</si>
  <si>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</si>
  <si>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</si>
  <si>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</si>
  <si>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</si>
  <si>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</si>
  <si>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</si>
  <si>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</si>
  <si>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</si>
  <si>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</si>
  <si>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</si>
  <si>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</si>
  <si>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</si>
  <si>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</si>
  <si>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</si>
  <si>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</si>
  <si>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</si>
  <si>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</si>
  <si>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</si>
  <si>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</si>
  <si>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</si>
  <si>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</si>
  <si>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</si>
  <si>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</si>
  <si>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</si>
  <si>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</si>
  <si>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</si>
  <si>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</si>
  <si>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</si>
  <si>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</si>
  <si>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</si>
  <si>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</si>
  <si>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</si>
  <si>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</si>
  <si>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</si>
  <si>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</si>
  <si>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</si>
  <si>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</si>
  <si>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</si>
  <si>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</si>
  <si>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</si>
  <si>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</si>
  <si>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</si>
  <si>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</si>
  <si>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</si>
  <si>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</si>
  <si>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</si>
  <si>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</si>
  <si>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</si>
  <si>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</si>
  <si>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</si>
  <si>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</si>
  <si>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</si>
  <si>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</si>
  <si>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</si>
  <si>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</si>
  <si>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</si>
  <si>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</si>
  <si>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</si>
  <si>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</si>
  <si>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</si>
  <si>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</si>
  <si>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</si>
  <si>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</si>
  <si>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</si>
  <si>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</si>
  <si>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</si>
  <si>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</si>
  <si>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</si>
  <si>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</si>
  <si>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</si>
  <si>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</si>
  <si>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</si>
  <si>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</si>
  <si>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</si>
  <si>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</si>
  <si>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</si>
  <si>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</si>
  <si>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</si>
  <si>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</si>
  <si>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</si>
  <si>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</si>
  <si>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</si>
  <si>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</si>
  <si>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</si>
  <si>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</si>
  <si>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</si>
  <si>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</si>
  <si>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</si>
  <si>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</si>
  <si>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</si>
  <si>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</si>
  <si>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</si>
  <si>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</si>
  <si>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</si>
  <si>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</si>
  <si>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</si>
  <si>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</si>
  <si>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</si>
  <si>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</si>
  <si>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</si>
  <si>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</si>
  <si>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</si>
  <si>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</si>
  <si>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</si>
  <si>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</si>
  <si>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</si>
  <si>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</si>
  <si>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</si>
  <si>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</si>
  <si>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</si>
  <si>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</si>
  <si>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</si>
  <si>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</si>
  <si>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</si>
  <si>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</si>
  <si>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</si>
  <si>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</si>
  <si>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</si>
  <si>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</si>
  <si>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</si>
  <si>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</si>
  <si>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</si>
  <si>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</si>
  <si>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</si>
  <si>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</si>
  <si>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</si>
  <si>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</si>
  <si>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</si>
  <si>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</si>
  <si>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</si>
  <si>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</si>
  <si>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</si>
  <si>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</si>
  <si>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</si>
  <si>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</si>
  <si>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</si>
  <si>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</si>
  <si>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</si>
  <si>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</si>
  <si>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</si>
  <si>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</si>
  <si>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</si>
  <si>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</si>
  <si>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</si>
  <si>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</si>
  <si>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</si>
  <si>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</si>
  <si>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</si>
  <si>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</si>
  <si>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</si>
  <si>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</si>
  <si>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</si>
  <si>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</si>
  <si>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</si>
  <si>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</si>
  <si>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</si>
  <si>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</si>
  <si>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</si>
  <si>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</si>
  <si>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</si>
  <si>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</si>
  <si>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</si>
  <si>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</si>
  <si>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</si>
  <si>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</si>
  <si>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</si>
  <si>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</si>
  <si>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</si>
  <si>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</si>
  <si>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</si>
  <si>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</si>
  <si>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</si>
  <si>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</si>
  <si>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</si>
  <si>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</si>
  <si>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</si>
  <si>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</si>
  <si>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</si>
  <si>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</si>
  <si>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</si>
  <si>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</si>
  <si>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</si>
  <si>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</si>
  <si>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</si>
  <si>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</si>
  <si>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</si>
  <si>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</si>
  <si>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</si>
  <si>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</si>
  <si>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</si>
  <si>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</si>
  <si>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</si>
  <si>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</si>
  <si>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</si>
  <si>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</si>
  <si>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</si>
  <si>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</si>
  <si>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</si>
  <si>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</si>
  <si>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</si>
  <si>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</si>
  <si>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</si>
  <si>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</si>
  <si>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</si>
  <si>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</si>
  <si>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</si>
  <si>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</si>
  <si>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</si>
  <si>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</si>
  <si>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</si>
  <si>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</si>
  <si>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</si>
  <si>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</si>
  <si>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</si>
  <si>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</si>
  <si>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</si>
  <si>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</si>
  <si>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</si>
  <si>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</si>
  <si>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</si>
  <si>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</si>
  <si>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</si>
  <si>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</si>
  <si>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</si>
  <si>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</si>
  <si>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</si>
  <si>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</si>
  <si>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</si>
  <si>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</si>
  <si>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</si>
  <si>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</si>
  <si>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</si>
  <si>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</si>
  <si>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</si>
  <si>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</si>
  <si>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</si>
  <si>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</si>
  <si>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</si>
  <si>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</si>
  <si>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</si>
  <si>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</si>
  <si>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</si>
  <si>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</si>
  <si>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</si>
  <si>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</si>
  <si>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</si>
  <si>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</si>
  <si>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</si>
  <si>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</si>
  <si>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</si>
  <si>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</si>
  <si>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</si>
  <si>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</si>
  <si>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</si>
  <si>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</si>
  <si>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</si>
  <si>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</si>
  <si>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</si>
  <si>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</si>
  <si>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</si>
  <si>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</si>
  <si>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</si>
  <si>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</si>
  <si>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</si>
  <si>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</si>
  <si>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</si>
  <si>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</si>
  <si>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</si>
  <si>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</si>
  <si>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</si>
  <si>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</si>
  <si>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</si>
  <si>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</si>
  <si>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</si>
  <si>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</si>
  <si>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</si>
  <si>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</si>
  <si>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</si>
  <si>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</si>
  <si>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</si>
  <si>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</si>
  <si>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</si>
  <si>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</si>
  <si>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</si>
  <si>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</si>
  <si>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</si>
  <si>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</si>
  <si>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</si>
  <si>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</si>
  <si>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</si>
  <si>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</si>
  <si>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</si>
  <si>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</si>
  <si>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</si>
  <si>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</si>
  <si>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</si>
  <si>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</si>
  <si>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</si>
  <si>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</si>
  <si>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</si>
  <si>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</si>
  <si>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</si>
  <si>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</si>
  <si>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</si>
  <si>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</si>
  <si>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</si>
  <si>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</si>
  <si>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</si>
  <si>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</si>
  <si>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</si>
  <si>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</si>
  <si>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</si>
  <si>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</si>
  <si>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</si>
  <si>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</si>
  <si>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</si>
  <si>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</si>
  <si>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</si>
  <si>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</si>
  <si>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</si>
  <si>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</si>
  <si>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</si>
  <si>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</si>
  <si>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</si>
  <si>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</si>
  <si>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</si>
  <si>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</si>
  <si>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</si>
  <si>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</si>
  <si>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</si>
  <si>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</si>
  <si>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</si>
  <si>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</si>
  <si>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</si>
  <si>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</si>
  <si>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</si>
  <si>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</si>
  <si>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</si>
  <si>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</si>
  <si>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</si>
  <si>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</si>
  <si>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</si>
  <si>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</si>
  <si>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</si>
  <si>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</si>
  <si>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</si>
  <si>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</si>
  <si>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</si>
  <si>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</si>
  <si>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</si>
  <si>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</si>
  <si>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</si>
  <si>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</si>
  <si>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</si>
  <si>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</si>
  <si>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</si>
  <si>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</si>
  <si>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</si>
  <si>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</si>
  <si>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</si>
  <si>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</si>
  <si>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</si>
  <si>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</si>
  <si>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</si>
  <si>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</si>
  <si>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</si>
  <si>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</si>
  <si>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</si>
  <si>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</si>
  <si>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</si>
  <si>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</si>
  <si>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</si>
  <si>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</si>
  <si>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</si>
  <si>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</si>
  <si>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</si>
  <si>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</si>
  <si>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</si>
  <si>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</si>
  <si>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</si>
  <si>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</si>
  <si>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</si>
  <si>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</si>
  <si>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</si>
  <si>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</si>
  <si>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</si>
  <si>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</si>
  <si>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</si>
  <si>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</si>
  <si>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</si>
  <si>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</si>
  <si>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</si>
  <si>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</si>
  <si>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</si>
  <si>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</si>
  <si>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</si>
  <si>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</si>
  <si>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</si>
  <si>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</si>
  <si>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</si>
  <si>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</si>
  <si>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</si>
  <si>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</si>
  <si>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</si>
  <si>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</si>
  <si>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</si>
  <si>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</si>
  <si>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</si>
  <si>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</si>
  <si>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</si>
  <si>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</si>
  <si>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</si>
  <si>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</si>
  <si>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</si>
  <si>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</si>
  <si>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</si>
  <si>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</si>
  <si>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</si>
  <si>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</si>
  <si>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</si>
  <si>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</si>
  <si>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</si>
  <si>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</si>
  <si>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</si>
  <si>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</si>
  <si>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</si>
  <si>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</si>
  <si>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</si>
  <si>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</si>
  <si>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</si>
  <si>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</si>
  <si>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</si>
  <si>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</si>
  <si>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</si>
  <si>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</si>
  <si>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</si>
  <si>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</si>
  <si>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</si>
  <si>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</si>
  <si>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</si>
  <si>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</si>
  <si>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</si>
  <si>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</si>
  <si>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</si>
  <si>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</si>
  <si>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</si>
  <si>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</si>
  <si>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</si>
  <si>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</si>
  <si>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</si>
  <si>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</si>
  <si>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</si>
  <si>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</si>
  <si>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</si>
  <si>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</si>
  <si>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</si>
  <si>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</si>
  <si>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</si>
  <si>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</si>
  <si>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</si>
  <si>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</si>
  <si>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</si>
  <si>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</si>
  <si>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</si>
  <si>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</si>
  <si>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</si>
  <si>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</si>
  <si>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</si>
  <si>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</si>
  <si>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</si>
  <si>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</si>
  <si>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</si>
  <si>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</si>
  <si>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</si>
  <si>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</si>
  <si>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</si>
  <si>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</si>
  <si>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</si>
  <si>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</si>
  <si>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</si>
  <si>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</si>
  <si>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</si>
  <si>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</si>
  <si>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</si>
  <si>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</si>
  <si>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</si>
  <si>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</si>
  <si>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</si>
  <si>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</si>
  <si>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</si>
  <si>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</si>
  <si>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</si>
  <si>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</si>
  <si>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</si>
  <si>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</si>
  <si>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</si>
  <si>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</si>
  <si>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</si>
  <si>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</si>
  <si>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</si>
  <si>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</si>
  <si>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</si>
  <si>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</si>
  <si>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</si>
  <si>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</si>
  <si>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</si>
  <si>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</si>
  <si>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</si>
  <si>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</si>
  <si>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</si>
  <si>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</si>
  <si>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</si>
  <si>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</si>
  <si>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</si>
  <si>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</si>
  <si>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</si>
  <si>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</si>
  <si>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</si>
  <si>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</si>
  <si>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</si>
  <si>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</si>
  <si>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</si>
  <si>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</si>
  <si>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</si>
  <si>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</si>
  <si>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</si>
  <si>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</si>
  <si>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</si>
  <si>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</si>
  <si>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</si>
  <si>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</si>
  <si>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</si>
  <si>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</si>
  <si>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</si>
  <si>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</si>
  <si>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</si>
  <si>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</si>
  <si>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</si>
  <si>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</si>
  <si>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</si>
  <si>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</si>
  <si>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</si>
  <si>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</si>
  <si>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</si>
  <si>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</si>
  <si>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</si>
  <si>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</si>
  <si>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</si>
  <si>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</si>
  <si>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</si>
  <si>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</si>
  <si>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</si>
  <si>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</si>
  <si>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</si>
  <si>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</si>
  <si>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</si>
  <si>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</si>
  <si>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</si>
  <si>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</si>
  <si>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</si>
  <si>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</si>
  <si>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</si>
  <si>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</si>
  <si>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</si>
  <si>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</si>
  <si>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</si>
  <si>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</si>
  <si>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</si>
  <si>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</si>
  <si>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</si>
  <si>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</si>
  <si>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</si>
  <si>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</si>
  <si>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</si>
  <si>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</si>
  <si>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</si>
  <si>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</si>
  <si>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</si>
  <si>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</si>
  <si>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</si>
  <si>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</si>
  <si>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</si>
  <si>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</si>
  <si>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</si>
  <si>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</si>
  <si>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</si>
  <si>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</si>
  <si>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</si>
  <si>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</si>
  <si>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</si>
  <si>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</si>
  <si>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</si>
  <si>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</si>
  <si>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</si>
  <si>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</si>
  <si>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</si>
  <si>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</si>
  <si>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</si>
  <si>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</si>
  <si>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</si>
  <si>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</si>
  <si>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</si>
  <si>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</si>
  <si>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</si>
  <si>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</si>
  <si>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</si>
  <si>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</si>
  <si>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</si>
  <si>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</si>
  <si>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</si>
  <si>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</si>
  <si>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</si>
  <si>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</si>
  <si>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</si>
  <si>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</si>
  <si>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</si>
  <si>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</si>
  <si>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</si>
  <si>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</si>
  <si>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</si>
  <si>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</si>
  <si>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</si>
  <si>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</si>
  <si>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</si>
  <si>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</si>
  <si>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</si>
  <si>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</si>
  <si>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</si>
  <si>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</si>
  <si>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</si>
  <si>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</si>
  <si>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</si>
  <si>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</si>
  <si>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</si>
  <si>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</si>
  <si>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</si>
  <si>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</si>
  <si>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</si>
  <si>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</si>
  <si>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</si>
  <si>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</si>
  <si>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</si>
  <si>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</si>
  <si>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</si>
  <si>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</si>
  <si>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</si>
  <si>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</si>
  <si>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</si>
  <si>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</si>
  <si>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</si>
  <si>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</si>
  <si>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</si>
  <si>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</si>
  <si>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</si>
  <si>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</si>
  <si>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</si>
  <si>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</si>
  <si>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</si>
  <si>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</si>
  <si>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</si>
  <si>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</si>
  <si>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</si>
  <si>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</si>
  <si>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</si>
  <si>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</si>
  <si>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</si>
  <si>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</si>
  <si>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</si>
  <si>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</si>
  <si>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</si>
  <si>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</si>
  <si>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</si>
  <si>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</si>
  <si>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</si>
  <si>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</si>
  <si>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</si>
  <si>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</si>
  <si>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</si>
  <si>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</si>
  <si>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</si>
  <si>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</si>
  <si>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</si>
  <si>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</si>
  <si>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</si>
  <si>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</si>
  <si>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</si>
  <si>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</si>
  <si>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</si>
  <si>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</si>
  <si>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</si>
  <si>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</si>
  <si>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</si>
  <si>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</si>
  <si>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</si>
  <si>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</si>
  <si>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</si>
  <si>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</si>
  <si>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</si>
  <si>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</si>
  <si>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</si>
  <si>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</si>
  <si>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</si>
  <si>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</si>
  <si>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</si>
  <si>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</si>
  <si>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</si>
  <si>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</si>
  <si>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</si>
  <si>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</si>
  <si>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</si>
  <si>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</si>
  <si>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</si>
  <si>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</si>
  <si>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</si>
  <si>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</si>
  <si>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</si>
  <si>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</si>
  <si>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</si>
  <si>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</si>
  <si>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</si>
  <si>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</si>
  <si>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</si>
  <si>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</si>
  <si>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</si>
  <si>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</si>
  <si>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</si>
  <si>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</si>
  <si>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</si>
  <si>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</si>
  <si>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</si>
  <si>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</si>
  <si>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</si>
  <si>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</si>
  <si>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</si>
  <si>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</si>
  <si>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</si>
  <si>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</si>
  <si>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</si>
  <si>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</si>
  <si>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</si>
  <si>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</si>
  <si>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</si>
  <si>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</si>
  <si>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</si>
  <si>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</si>
  <si>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</si>
  <si>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</si>
  <si>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</si>
  <si>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</si>
  <si>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</si>
  <si>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</si>
  <si>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</si>
  <si>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</si>
  <si>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</si>
  <si>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</si>
  <si>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</si>
  <si>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</si>
  <si>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</si>
  <si>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</si>
  <si>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</si>
  <si>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</si>
  <si>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</si>
  <si>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</si>
  <si>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</si>
  <si>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</si>
  <si>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</si>
  <si>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</si>
  <si>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</si>
  <si>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</si>
  <si>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</si>
  <si>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</si>
  <si>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</si>
  <si>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</si>
  <si>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</si>
  <si>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</si>
  <si>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</si>
  <si>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</si>
  <si>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</si>
  <si>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</si>
  <si>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</si>
  <si>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</si>
  <si>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</si>
  <si>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</si>
  <si>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</si>
  <si>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</si>
  <si>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</si>
  <si>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</si>
  <si>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</si>
  <si>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</si>
  <si>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</si>
  <si>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</si>
  <si>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</si>
  <si>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</si>
  <si>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</si>
  <si>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</si>
  <si>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</si>
  <si>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</si>
  <si>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</si>
  <si>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</si>
  <si>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</si>
  <si>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</si>
  <si>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</si>
  <si>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</si>
  <si>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</si>
  <si>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</si>
  <si>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</si>
  <si>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</si>
  <si>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</si>
  <si>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</si>
  <si>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</si>
  <si>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</si>
  <si>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</si>
  <si>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</si>
  <si>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</si>
  <si>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</si>
  <si>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</si>
  <si>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</si>
  <si>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</si>
  <si>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</si>
  <si>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</si>
  <si>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</si>
  <si>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</si>
  <si>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</si>
  <si>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</si>
  <si>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</si>
  <si>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</si>
  <si>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</si>
  <si>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</si>
  <si>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</si>
  <si>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</si>
  <si>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</si>
  <si>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</si>
  <si>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</si>
  <si>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</si>
  <si>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</si>
  <si>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</si>
  <si>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</si>
  <si>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</si>
  <si>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</si>
  <si>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</si>
  <si>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</si>
  <si>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</si>
  <si>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</si>
  <si>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</si>
  <si>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</si>
  <si>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</si>
  <si>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</si>
  <si>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</si>
  <si>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</si>
  <si>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</si>
  <si>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</si>
  <si>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</si>
  <si>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</si>
  <si>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</si>
  <si>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</si>
  <si>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</si>
  <si>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</si>
  <si>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</si>
  <si>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</si>
  <si>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</si>
  <si>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</si>
  <si>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</si>
  <si>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</si>
  <si>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</si>
  <si>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</si>
  <si>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</si>
  <si>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</si>
  <si>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</si>
  <si>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</si>
  <si>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</si>
  <si>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</si>
  <si>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</si>
  <si>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</si>
  <si>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</si>
  <si>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</si>
  <si>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</si>
  <si>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</si>
  <si>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</si>
  <si>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</si>
  <si>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</si>
  <si>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</si>
  <si>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</si>
  <si>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</si>
  <si>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</si>
  <si>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</si>
  <si>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</si>
  <si>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</si>
  <si>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</si>
  <si>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</si>
  <si>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</si>
  <si>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</si>
  <si>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</si>
  <si>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</si>
  <si>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</si>
  <si>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</si>
  <si>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</si>
  <si>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</si>
  <si>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</si>
  <si>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</si>
  <si>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</si>
  <si>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</si>
  <si>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</si>
  <si>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</si>
  <si>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</si>
  <si>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</si>
  <si>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</si>
  <si>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</si>
  <si>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</si>
  <si>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</si>
  <si>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</si>
  <si>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</si>
  <si>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</si>
  <si>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</si>
  <si>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</si>
  <si>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</si>
  <si>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</si>
  <si>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</si>
  <si>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</si>
  <si>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</si>
  <si>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</si>
  <si>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</si>
  <si>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</si>
  <si>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</si>
  <si>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</si>
  <si>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</si>
  <si>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</si>
  <si>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</si>
  <si>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</si>
  <si>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</si>
  <si>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</si>
  <si>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</si>
  <si>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</si>
  <si>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</si>
  <si>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</si>
  <si>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</si>
  <si>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</si>
  <si>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</si>
  <si>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</si>
  <si>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</si>
  <si>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</si>
  <si>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</si>
  <si>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</si>
  <si>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</si>
  <si>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</si>
  <si>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</si>
  <si>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</si>
  <si>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</si>
  <si>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</si>
  <si>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</si>
  <si>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</si>
  <si>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</si>
  <si>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</si>
  <si>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</si>
  <si>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</si>
  <si>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</si>
  <si>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</si>
  <si>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</si>
  <si>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</si>
  <si>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</si>
  <si>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</si>
  <si>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</si>
  <si>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</si>
  <si>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</si>
  <si>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</si>
  <si>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</si>
  <si>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</si>
  <si>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</si>
  <si>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</si>
  <si>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</si>
  <si>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</si>
  <si>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</si>
  <si>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</si>
  <si>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</si>
  <si>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</si>
  <si>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</si>
  <si>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</si>
  <si>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</si>
  <si>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</si>
  <si>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</si>
  <si>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</si>
  <si>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</si>
  <si>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</si>
  <si>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</si>
  <si>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</si>
  <si>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</si>
  <si>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</si>
  <si>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</si>
  <si>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</si>
  <si>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</si>
  <si>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</si>
  <si>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</si>
  <si>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</si>
  <si>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</si>
  <si>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</si>
  <si>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</si>
  <si>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</si>
  <si>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</si>
  <si>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</si>
  <si>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</si>
  <si>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</si>
  <si>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</si>
  <si>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</si>
  <si>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</si>
  <si>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</si>
  <si>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</si>
  <si>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</si>
  <si>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</si>
  <si>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</si>
  <si>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</si>
  <si>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</si>
  <si>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</si>
  <si>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</si>
  <si>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</si>
  <si>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</si>
  <si>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</si>
  <si>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</si>
  <si>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</si>
  <si>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</si>
  <si>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</si>
  <si>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</si>
  <si>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</si>
  <si>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</si>
  <si>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</si>
  <si>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</si>
  <si>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</si>
  <si>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</si>
  <si>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</si>
  <si>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</si>
  <si>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</si>
  <si>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</si>
  <si>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</si>
  <si>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</si>
  <si>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</si>
  <si>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</si>
  <si>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</si>
  <si>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</si>
  <si>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</si>
  <si>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</si>
  <si>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</si>
  <si>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</si>
  <si>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</si>
  <si>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</si>
  <si>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</si>
  <si>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</si>
  <si>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</si>
  <si>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</si>
  <si>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</si>
  <si>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</si>
  <si>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</si>
  <si>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</si>
  <si>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</si>
  <si>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</si>
  <si>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</si>
  <si>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</si>
  <si>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</si>
  <si>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</si>
  <si>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</si>
  <si>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</si>
  <si>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</si>
  <si>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</si>
  <si>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</si>
  <si>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</si>
  <si>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</si>
  <si>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</si>
  <si>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</si>
  <si>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</si>
  <si>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</si>
  <si>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</si>
  <si>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</si>
  <si>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</si>
  <si>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</si>
  <si>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</si>
  <si>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</si>
  <si>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</si>
  <si>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</si>
  <si>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</si>
  <si>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</si>
  <si>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</si>
  <si>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</si>
  <si>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</si>
  <si>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</si>
  <si>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</si>
  <si>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</si>
  <si>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</si>
  <si>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</si>
  <si>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</si>
  <si>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</si>
  <si>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</si>
  <si>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</si>
  <si>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</si>
  <si>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</si>
  <si>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</si>
  <si>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</si>
  <si>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</si>
  <si>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</si>
  <si>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</si>
  <si>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</si>
  <si>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</si>
  <si>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</si>
  <si>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</si>
  <si>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</si>
  <si>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</si>
  <si>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</si>
  <si>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</si>
  <si>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</si>
  <si>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</si>
  <si>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</si>
  <si>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</si>
  <si>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</si>
  <si>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</si>
  <si>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</si>
  <si>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</si>
  <si>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</si>
  <si>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</si>
  <si>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</si>
  <si>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</si>
  <si>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</si>
  <si>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</si>
  <si>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</si>
  <si>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</si>
  <si>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</si>
  <si>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</si>
  <si>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</si>
  <si>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</si>
  <si>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</si>
  <si>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</si>
  <si>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</si>
  <si>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</si>
  <si>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</si>
  <si>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</si>
  <si>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</si>
  <si>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</si>
  <si>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</si>
  <si>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</si>
  <si>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</si>
  <si>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</si>
  <si>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</si>
  <si>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</si>
  <si>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</si>
  <si>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</si>
  <si>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</si>
  <si>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</si>
  <si>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</si>
  <si>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</si>
  <si>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</si>
  <si>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</si>
  <si>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</si>
  <si>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</si>
  <si>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</si>
  <si>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</si>
  <si>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</si>
  <si>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</si>
  <si>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</si>
  <si>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</si>
  <si>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</si>
  <si>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</si>
  <si>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</si>
  <si>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</si>
  <si>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</si>
  <si>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</si>
  <si>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</si>
  <si>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</si>
  <si>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</si>
  <si>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</si>
  <si>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</si>
  <si>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</si>
  <si>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</si>
  <si>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</si>
  <si>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</si>
  <si>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</si>
  <si>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</si>
  <si>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</si>
  <si>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</si>
  <si>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</si>
  <si>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</si>
  <si>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</si>
  <si>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</si>
  <si>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</si>
  <si>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</si>
  <si>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</si>
  <si>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</si>
  <si>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</si>
  <si>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</si>
  <si>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</si>
  <si>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</si>
  <si>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</si>
  <si>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</si>
  <si>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</si>
  <si>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</si>
  <si>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</si>
  <si>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</si>
  <si>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</si>
  <si>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</si>
  <si>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</si>
  <si>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</si>
  <si>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</si>
  <si>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</si>
  <si>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</si>
  <si>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</si>
  <si>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</si>
  <si>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</si>
  <si>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</si>
  <si>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</si>
  <si>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</si>
  <si>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</si>
  <si>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</si>
  <si>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</si>
  <si>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</si>
  <si>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</si>
  <si>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</si>
  <si>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</si>
  <si>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</si>
  <si>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</si>
  <si>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</si>
  <si>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</si>
  <si>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</si>
  <si>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</si>
  <si>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</si>
  <si>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</si>
  <si>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</si>
  <si>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</si>
  <si>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</si>
  <si>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</si>
  <si>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</si>
  <si>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</si>
  <si>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</si>
  <si>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</si>
  <si>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</si>
  <si>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</si>
  <si>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</si>
  <si>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</si>
  <si>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</si>
  <si>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</si>
  <si>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</si>
  <si>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</si>
  <si>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</si>
  <si>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</si>
  <si>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</si>
  <si>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</si>
  <si>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</si>
  <si>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</si>
  <si>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</si>
  <si>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</si>
  <si>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</si>
  <si>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</si>
  <si>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</si>
  <si>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</si>
  <si>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</si>
  <si>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</si>
  <si>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</si>
  <si>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</si>
  <si>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</si>
  <si>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</si>
  <si>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</si>
  <si>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</si>
  <si>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</si>
  <si>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</si>
  <si>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</si>
  <si>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</si>
  <si>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</si>
  <si>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</si>
  <si>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</si>
  <si>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</si>
  <si>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</si>
  <si>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</si>
  <si>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</si>
  <si>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</si>
  <si>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</si>
  <si>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</si>
  <si>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</si>
  <si>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</si>
  <si>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</si>
  <si>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</si>
  <si>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</si>
  <si>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</si>
  <si>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</si>
  <si>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</si>
  <si>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</si>
  <si>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</si>
  <si>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</si>
  <si>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</si>
  <si>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</si>
  <si>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</si>
  <si>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</si>
  <si>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</si>
  <si>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</si>
  <si>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</si>
  <si>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</si>
  <si>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</si>
  <si>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</si>
  <si>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</si>
  <si>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</si>
  <si>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</si>
  <si>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</si>
  <si>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</si>
  <si>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</si>
  <si>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</si>
  <si>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</si>
  <si>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</si>
  <si>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</si>
  <si>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</si>
  <si>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</si>
  <si>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</si>
  <si>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</si>
  <si>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</si>
  <si>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</si>
  <si>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</si>
  <si>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</si>
  <si>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</si>
  <si>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</si>
  <si>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</si>
  <si>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</si>
  <si>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</si>
  <si>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</si>
  <si>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</si>
  <si>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</si>
  <si>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</si>
  <si>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</si>
  <si>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</si>
  <si>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</si>
  <si>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</si>
  <si>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</si>
  <si>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</si>
  <si>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</si>
  <si>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</si>
  <si>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</si>
  <si>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</si>
  <si>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</si>
  <si>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</si>
  <si>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</si>
  <si>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</si>
  <si>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</si>
  <si>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</si>
  <si>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</si>
  <si>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</si>
  <si>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</si>
  <si>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</si>
  <si>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</si>
  <si>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</si>
  <si>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</si>
  <si>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</si>
  <si>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</si>
  <si>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</si>
  <si>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</si>
  <si>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</si>
  <si>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</si>
  <si>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</si>
  <si>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</si>
  <si>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</si>
  <si>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</si>
  <si>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</si>
  <si>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</si>
  <si>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</si>
  <si>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</si>
  <si>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</si>
  <si>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</si>
  <si>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</si>
  <si>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</si>
  <si>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</si>
  <si>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</si>
  <si>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</si>
  <si>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</si>
  <si>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</si>
  <si>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</si>
  <si>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</si>
  <si>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</si>
  <si>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</si>
  <si>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</si>
  <si>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</si>
  <si>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</si>
  <si>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</si>
  <si>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</si>
  <si>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</si>
  <si>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</si>
  <si>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</si>
  <si>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</si>
  <si>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</si>
  <si>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</si>
  <si>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</si>
  <si>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</si>
  <si>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</si>
  <si>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</si>
  <si>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</si>
  <si>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</si>
  <si>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</si>
  <si>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</si>
  <si>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</si>
  <si>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</si>
  <si>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</si>
  <si>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</si>
  <si>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</si>
  <si>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</si>
  <si>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</si>
  <si>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</si>
  <si>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</si>
  <si>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</si>
  <si>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</si>
  <si>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</si>
  <si>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</si>
  <si>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</si>
  <si>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</si>
  <si>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</si>
  <si>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</si>
  <si>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</si>
  <si>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</si>
  <si>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</si>
  <si>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</si>
  <si>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</si>
  <si>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</si>
  <si>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</si>
  <si>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</si>
  <si>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</si>
  <si>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</si>
  <si>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</si>
  <si>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</si>
  <si>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</si>
  <si>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</si>
  <si>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</si>
  <si>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</si>
  <si>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</si>
  <si>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</si>
  <si>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</si>
  <si>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</si>
  <si>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</si>
  <si>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</si>
  <si>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</si>
  <si>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</si>
  <si>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</si>
  <si>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</si>
  <si>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</si>
  <si>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</si>
  <si>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</si>
  <si>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</si>
  <si>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</si>
  <si>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</si>
  <si>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</si>
  <si>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</si>
  <si>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</si>
  <si>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</si>
  <si>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</si>
  <si>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</si>
  <si>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</si>
  <si>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</si>
  <si>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</si>
  <si>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</si>
  <si>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</si>
  <si>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</si>
  <si>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</si>
  <si>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</si>
  <si>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</si>
  <si>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</si>
  <si>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</si>
  <si>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</si>
  <si>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</si>
  <si>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</si>
  <si>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</si>
  <si>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</si>
  <si>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</si>
  <si>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</si>
  <si>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</si>
  <si>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</si>
  <si>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</si>
  <si>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</si>
  <si>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</si>
  <si>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</si>
  <si>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</si>
  <si>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</si>
  <si>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</si>
  <si>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</si>
  <si>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</si>
  <si>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</si>
  <si>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</si>
  <si>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</si>
  <si>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</si>
  <si>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</si>
  <si>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</si>
  <si>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</si>
  <si>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</si>
  <si>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</si>
  <si>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</si>
  <si>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</si>
  <si>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</si>
  <si>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</si>
  <si>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</si>
  <si>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</si>
  <si>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</si>
  <si>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</si>
  <si>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</si>
  <si>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</si>
  <si>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</si>
  <si>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</si>
  <si>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</si>
  <si>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</si>
  <si>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</si>
  <si>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</si>
  <si>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</si>
  <si>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</si>
  <si>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</si>
  <si>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</si>
  <si>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</si>
  <si>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</si>
  <si>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</si>
  <si>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</si>
  <si>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</si>
  <si>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</si>
  <si>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</si>
  <si>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</si>
  <si>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</si>
  <si>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</si>
  <si>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</si>
  <si>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</si>
  <si>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</si>
  <si>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</si>
  <si>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</si>
  <si>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</si>
  <si>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</si>
  <si>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</si>
  <si>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</si>
  <si>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</si>
  <si>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</si>
  <si>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</si>
  <si>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</si>
  <si>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</si>
  <si>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</si>
  <si>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</si>
  <si>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</si>
  <si>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</si>
  <si>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</si>
  <si>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</si>
  <si>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</si>
  <si>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</si>
  <si>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</si>
  <si>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</si>
  <si>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</si>
  <si>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</si>
  <si>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</si>
  <si>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</si>
  <si>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</si>
  <si>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</si>
  <si>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</si>
  <si>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</si>
  <si>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</si>
  <si>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</si>
  <si>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</si>
  <si>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</si>
  <si>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</si>
  <si>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</si>
  <si>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</si>
  <si>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</si>
  <si>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</si>
  <si>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</si>
  <si>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</si>
  <si>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</si>
  <si>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</si>
  <si>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</si>
  <si>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</si>
  <si>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</si>
  <si>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</si>
  <si>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</si>
  <si>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</si>
  <si>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</si>
  <si>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</si>
  <si>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</si>
  <si>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</si>
  <si>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</si>
  <si>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</si>
  <si>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</si>
  <si>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</si>
  <si>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</si>
  <si>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</si>
  <si>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</si>
  <si>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</si>
  <si>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</si>
  <si>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</si>
  <si>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</si>
  <si>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</si>
  <si>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</si>
  <si>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</si>
  <si>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</si>
  <si>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</si>
  <si>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</si>
  <si>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</si>
  <si>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</si>
  <si>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</si>
  <si>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</si>
  <si>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</si>
  <si>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</si>
  <si>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</si>
  <si>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</si>
  <si>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</si>
  <si>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</si>
  <si>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</si>
  <si>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</si>
  <si>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</si>
  <si>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</si>
  <si>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</si>
  <si>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</si>
  <si>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</si>
  <si>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</si>
  <si>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</si>
  <si>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</si>
  <si>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</si>
  <si>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</si>
  <si>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</si>
  <si>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</si>
  <si>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</si>
  <si>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</si>
  <si>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</si>
  <si>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</si>
  <si>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</si>
  <si>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</si>
  <si>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</si>
  <si>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</si>
  <si>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</si>
  <si>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</si>
  <si>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</si>
  <si>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</si>
  <si>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</si>
  <si>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</si>
  <si>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</si>
  <si>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</si>
  <si>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</si>
  <si>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</si>
  <si>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</si>
  <si>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</si>
  <si>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</si>
  <si>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</si>
  <si>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</si>
  <si>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</si>
  <si>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</si>
  <si>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</si>
  <si>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</si>
  <si>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</si>
  <si>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</si>
  <si>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</si>
  <si>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</si>
  <si>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</si>
  <si>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</si>
  <si>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</si>
  <si>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</si>
  <si>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</si>
  <si>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</si>
  <si>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</si>
  <si>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</si>
  <si>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</si>
  <si>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</si>
  <si>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</si>
  <si>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</si>
  <si>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</si>
  <si>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</si>
  <si>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</si>
  <si>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</si>
  <si>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</si>
  <si>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</si>
  <si>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</si>
  <si>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</si>
  <si>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</si>
  <si>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</si>
  <si>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</si>
  <si>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</si>
  <si>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</si>
  <si>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</si>
  <si>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</si>
  <si>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</si>
  <si>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</si>
  <si>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</si>
  <si>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</si>
  <si>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</si>
  <si>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</si>
  <si>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</si>
  <si>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</si>
  <si>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</si>
  <si>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</si>
  <si>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</si>
  <si>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</si>
  <si>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</si>
  <si>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</si>
  <si>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</si>
  <si>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</si>
  <si>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</si>
  <si>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</si>
  <si>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</si>
  <si>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</si>
  <si>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</si>
  <si>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</si>
  <si>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</si>
  <si>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</si>
  <si>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</si>
  <si>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</si>
  <si>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</si>
  <si>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</si>
  <si>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</si>
  <si>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</si>
  <si>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</si>
  <si>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</si>
  <si>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</si>
  <si>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</si>
  <si>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</si>
  <si>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</si>
  <si>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</si>
  <si>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</si>
  <si>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</si>
  <si>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</si>
  <si>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</si>
  <si>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</si>
  <si>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</si>
  <si>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</si>
  <si>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</si>
  <si>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</si>
  <si>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</si>
  <si>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</si>
  <si>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</si>
  <si>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</si>
  <si>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</si>
  <si>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</si>
  <si>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</si>
  <si>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</si>
  <si>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</si>
  <si>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</si>
  <si>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</si>
  <si>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</si>
  <si>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</si>
  <si>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</si>
  <si>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</si>
  <si>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</si>
  <si>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</si>
  <si>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</si>
  <si>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</si>
  <si>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</si>
  <si>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</si>
  <si>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</si>
  <si>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</si>
  <si>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</si>
  <si>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</si>
  <si>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</si>
  <si>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</si>
  <si>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</si>
  <si>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</si>
  <si>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</si>
  <si>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</si>
  <si>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</si>
  <si>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</si>
  <si>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</si>
  <si>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</si>
  <si>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</si>
  <si>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</si>
  <si>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</si>
  <si>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</si>
  <si>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</si>
  <si>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</si>
  <si>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</si>
  <si>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</si>
  <si>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</si>
  <si>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</si>
  <si>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</si>
  <si>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</si>
  <si>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</si>
  <si>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</si>
  <si>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</si>
  <si>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</si>
  <si>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</si>
  <si>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</si>
  <si>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</si>
  <si>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</si>
  <si>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</si>
  <si>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</si>
  <si>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</si>
  <si>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</si>
  <si>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</si>
  <si>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</si>
  <si>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</si>
  <si>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</si>
  <si>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</si>
  <si>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</si>
  <si>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</si>
  <si>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</si>
  <si>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</si>
  <si>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</si>
  <si>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</si>
  <si>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</si>
  <si>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</si>
  <si>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</si>
  <si>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</si>
  <si>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</si>
  <si>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</si>
  <si>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</si>
  <si>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</si>
  <si>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</si>
  <si>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</si>
  <si>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</si>
  <si>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</si>
  <si>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</si>
  <si>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</si>
  <si>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</si>
  <si>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</si>
  <si>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</si>
  <si>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</si>
  <si>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</si>
  <si>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</si>
  <si>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</si>
  <si>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</si>
  <si>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</si>
  <si>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</si>
  <si>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</si>
  <si>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</si>
  <si>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</si>
  <si>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</si>
  <si>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</si>
  <si>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</si>
  <si>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</si>
  <si>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</si>
  <si>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</si>
  <si>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</si>
  <si>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</si>
  <si>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</si>
  <si>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</si>
  <si>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</si>
  <si>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</si>
  <si>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</si>
  <si>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</si>
  <si>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</si>
  <si>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</si>
  <si>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</si>
  <si>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</si>
  <si>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</si>
  <si>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</si>
  <si>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</si>
  <si>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</si>
  <si>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</si>
  <si>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</si>
  <si>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</si>
  <si>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</si>
  <si>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</si>
  <si>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</si>
  <si>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</si>
  <si>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</si>
  <si>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</si>
  <si>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</si>
  <si>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</si>
  <si>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</si>
  <si>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</si>
  <si>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</si>
  <si>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</si>
  <si>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</si>
  <si>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</si>
  <si>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</si>
  <si>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</si>
  <si>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</si>
  <si>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</si>
  <si>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</si>
  <si>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</si>
  <si>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</si>
  <si>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</si>
  <si>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</si>
  <si>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</si>
  <si>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</si>
  <si>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</si>
  <si>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</si>
  <si>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</si>
  <si>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</si>
  <si>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</si>
  <si>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</si>
  <si>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</si>
  <si>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</si>
  <si>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</si>
  <si>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</si>
  <si>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</si>
  <si>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</si>
  <si>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</si>
  <si>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</si>
  <si>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</si>
  <si>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</si>
  <si>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</si>
  <si>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</si>
  <si>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</si>
  <si>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</si>
  <si>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</si>
  <si>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</si>
  <si>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</si>
  <si>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</si>
  <si>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</si>
  <si>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</si>
  <si>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</si>
  <si>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</si>
  <si>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</si>
  <si>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</si>
  <si>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</si>
  <si>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</si>
  <si>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</si>
  <si>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</si>
  <si>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</si>
  <si>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</si>
  <si>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</si>
  <si>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</si>
  <si>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</si>
  <si>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</si>
  <si>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</si>
  <si>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</si>
  <si>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</si>
  <si>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</si>
  <si>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</si>
  <si>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</si>
  <si>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</si>
  <si>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</si>
  <si>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</si>
  <si>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</si>
  <si>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</si>
  <si>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</si>
  <si>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</si>
  <si>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</si>
  <si>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</si>
  <si>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</si>
  <si>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</si>
  <si>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</si>
  <si>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</si>
  <si>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</si>
  <si>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</si>
  <si>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</si>
  <si>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</si>
  <si>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</si>
  <si>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</si>
  <si>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</si>
  <si>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</si>
  <si>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</si>
  <si>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</si>
  <si>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</si>
  <si>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</si>
  <si>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</si>
  <si>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</si>
  <si>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</si>
  <si>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</si>
  <si>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</si>
  <si>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</si>
  <si>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</si>
  <si>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</si>
  <si>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</si>
  <si>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</si>
  <si>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</si>
  <si>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</si>
  <si>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</si>
  <si>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</si>
  <si>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</si>
  <si>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</si>
  <si>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</si>
  <si>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</si>
  <si>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</si>
  <si>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</si>
  <si>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</si>
  <si>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</si>
  <si>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</si>
  <si>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</si>
  <si>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</si>
  <si>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</si>
  <si>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</si>
  <si>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</si>
  <si>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</si>
  <si>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</si>
  <si>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</si>
  <si>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</si>
  <si>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</si>
  <si>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</si>
  <si>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</si>
  <si>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</si>
  <si>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</si>
  <si>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</si>
  <si>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</si>
  <si>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</si>
  <si>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</si>
  <si>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</si>
  <si>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</si>
  <si>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</si>
  <si>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</si>
  <si>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</si>
  <si>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</si>
  <si>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</si>
  <si>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</si>
  <si>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</si>
  <si>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</si>
  <si>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</si>
  <si>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</si>
  <si>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</si>
  <si>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</si>
  <si>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</si>
  <si>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</si>
  <si>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</si>
  <si>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</si>
  <si>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</si>
  <si>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</si>
  <si>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</si>
  <si>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</si>
  <si>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</si>
  <si>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</si>
  <si>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</si>
  <si>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</si>
  <si>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</si>
  <si>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</si>
  <si>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</si>
  <si>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</si>
  <si>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</si>
  <si>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</si>
  <si>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</si>
  <si>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</si>
  <si>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</si>
  <si>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</si>
  <si>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</si>
  <si>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</si>
  <si>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</si>
  <si>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</si>
  <si>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</si>
  <si>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</si>
  <si>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</si>
  <si>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</si>
  <si>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</si>
  <si>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</si>
  <si>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</si>
  <si>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</si>
  <si>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</si>
  <si>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</si>
  <si>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</si>
  <si>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</si>
  <si>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</si>
  <si>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</si>
  <si>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</si>
  <si>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</si>
  <si>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</si>
  <si>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</si>
  <si>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</si>
  <si>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</si>
  <si>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</si>
  <si>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</si>
  <si>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</si>
  <si>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</si>
  <si>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</si>
  <si>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</si>
  <si>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</si>
  <si>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</si>
  <si>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</si>
  <si>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</si>
  <si>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</si>
  <si>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</si>
  <si>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</si>
  <si>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</si>
  <si>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</si>
  <si>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</si>
  <si>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</si>
  <si>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</si>
  <si>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</si>
  <si>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</si>
  <si>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</si>
  <si>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</si>
  <si>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</si>
  <si>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</si>
  <si>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</si>
  <si>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</si>
  <si>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</si>
  <si>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</si>
  <si>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</si>
  <si>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</si>
  <si>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</si>
  <si>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</si>
  <si>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</si>
  <si>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</si>
  <si>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</si>
  <si>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</si>
  <si>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</si>
  <si>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</si>
  <si>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</si>
  <si>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</si>
  <si>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</si>
  <si>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</si>
  <si>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</si>
  <si>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</si>
  <si>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</si>
  <si>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</si>
  <si>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</si>
  <si>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</si>
  <si>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</si>
  <si>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</si>
  <si>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</si>
  <si>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</si>
  <si>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</si>
  <si>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</si>
  <si>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</si>
  <si>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</si>
  <si>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</si>
  <si>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</si>
  <si>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</si>
  <si>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</si>
  <si>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</si>
  <si>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</si>
  <si>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</si>
  <si>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</si>
  <si>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</si>
  <si>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</si>
  <si>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</si>
  <si>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</si>
  <si>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</si>
  <si>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</si>
  <si>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</si>
  <si>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</si>
  <si>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</si>
  <si>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</si>
  <si>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</si>
  <si>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</si>
  <si>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</si>
  <si>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</si>
  <si>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</si>
  <si>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</si>
  <si>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</si>
  <si>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</si>
  <si>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</si>
  <si>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</si>
  <si>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</si>
  <si>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</si>
  <si>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</si>
  <si>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</si>
  <si>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</si>
  <si>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</si>
  <si>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</si>
  <si>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</si>
  <si>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</si>
  <si>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</si>
  <si>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</si>
  <si>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</si>
  <si>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</si>
  <si>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</si>
  <si>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</si>
  <si>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</si>
  <si>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</si>
  <si>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</si>
  <si>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</si>
  <si>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</si>
  <si>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</si>
  <si>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</si>
  <si>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</si>
  <si>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</si>
  <si>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</si>
  <si>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</si>
  <si>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</si>
  <si>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</si>
  <si>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</si>
  <si>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</si>
  <si>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</si>
  <si>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</si>
  <si>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</si>
  <si>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</si>
  <si>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</si>
  <si>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</si>
  <si>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</si>
  <si>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</si>
  <si>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</si>
  <si>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</si>
  <si>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</si>
  <si>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</si>
  <si>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</si>
  <si>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</si>
  <si>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</si>
  <si>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</si>
  <si>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</si>
  <si>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</si>
  <si>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</si>
  <si>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</si>
  <si>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</si>
  <si>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</si>
  <si>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</si>
  <si>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</si>
  <si>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</si>
  <si>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</si>
  <si>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</si>
  <si>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</si>
  <si>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</si>
  <si>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</si>
  <si>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</si>
  <si>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</si>
  <si>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</si>
  <si>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</si>
  <si>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</si>
  <si>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</si>
  <si>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</si>
  <si>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</si>
  <si>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</si>
  <si>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</si>
  <si>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</si>
  <si>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</si>
  <si>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</si>
  <si>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</si>
  <si>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</si>
  <si>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</si>
  <si>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</si>
  <si>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</si>
  <si>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</si>
  <si>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</si>
  <si>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</si>
  <si>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</si>
  <si>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</si>
  <si>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</si>
  <si>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</si>
  <si>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</si>
  <si>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</si>
  <si>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</si>
  <si>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</si>
  <si>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</si>
  <si>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</si>
  <si>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</si>
  <si>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</si>
  <si>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</si>
  <si>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</si>
  <si>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</si>
  <si>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</si>
  <si>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</si>
  <si>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</si>
  <si>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</si>
  <si>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</si>
  <si>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</si>
  <si>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</si>
  <si>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</si>
  <si>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</si>
  <si>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</si>
  <si>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</si>
  <si>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</si>
  <si>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</si>
  <si>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</si>
  <si>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</si>
  <si>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</si>
  <si>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</si>
  <si>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</si>
  <si>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</si>
  <si>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</si>
  <si>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</si>
  <si>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</si>
  <si>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</si>
  <si>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</si>
  <si>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</si>
  <si>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</si>
  <si>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</si>
  <si>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</si>
  <si>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</si>
  <si>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</si>
  <si>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</si>
  <si>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</si>
  <si>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</si>
  <si>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</si>
  <si>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</si>
  <si>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</si>
  <si>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</si>
  <si>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</si>
  <si>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</si>
  <si>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</si>
  <si>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</si>
  <si>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</si>
  <si>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</si>
  <si>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</si>
  <si>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</si>
  <si>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</si>
  <si>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</si>
  <si>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</si>
  <si>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</si>
  <si>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</si>
  <si>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</si>
  <si>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</si>
  <si>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</si>
  <si>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</si>
  <si>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</si>
  <si>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</si>
  <si>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</si>
  <si>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</si>
  <si>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</si>
  <si>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</si>
  <si>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</si>
  <si>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</si>
  <si>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</si>
  <si>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</si>
  <si>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</si>
  <si>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</si>
  <si>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</si>
  <si>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</si>
  <si>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</si>
  <si>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</si>
  <si>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</si>
  <si>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</si>
  <si>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</si>
  <si>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</si>
  <si>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</si>
  <si>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</si>
  <si>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</si>
  <si>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</si>
  <si>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</si>
  <si>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</si>
  <si>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</si>
  <si>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</si>
  <si>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</si>
  <si>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</si>
  <si>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</si>
  <si>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</si>
  <si>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</si>
  <si>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</si>
  <si>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</si>
  <si>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</si>
  <si>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</si>
  <si>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</si>
  <si>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</si>
  <si>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</si>
  <si>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</si>
  <si>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</si>
  <si>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</si>
  <si>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</si>
  <si>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</si>
  <si>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</si>
  <si>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</si>
  <si>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</si>
  <si>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</si>
  <si>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</si>
  <si>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</si>
  <si>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</si>
  <si>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</si>
  <si>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</si>
  <si>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</si>
  <si>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</si>
  <si>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</si>
  <si>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</si>
  <si>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</si>
  <si>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</si>
  <si>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</si>
  <si>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</si>
  <si>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</si>
  <si>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</si>
  <si>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</si>
  <si>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</si>
  <si>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</si>
  <si>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</si>
  <si>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</si>
  <si>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</si>
  <si>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</si>
  <si>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</si>
  <si>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</si>
  <si>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</si>
  <si>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</si>
  <si>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</si>
  <si>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</si>
  <si>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</si>
  <si>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</si>
  <si>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</si>
  <si>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</si>
  <si>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</si>
  <si>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</si>
  <si>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</si>
  <si>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</si>
  <si>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</si>
  <si>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</si>
  <si>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</si>
  <si>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</si>
  <si>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</si>
  <si>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</si>
  <si>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</si>
  <si>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</si>
  <si>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</si>
  <si>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</si>
  <si>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</si>
  <si>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</si>
  <si>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</si>
  <si>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</si>
  <si>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</si>
  <si>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</si>
  <si>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</si>
  <si>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</si>
  <si>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</si>
  <si>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</si>
  <si>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</si>
  <si>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</si>
  <si>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</si>
  <si>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</si>
  <si>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</si>
  <si>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</si>
  <si>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</si>
  <si>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</si>
  <si>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</si>
  <si>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</si>
  <si>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</si>
  <si>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</si>
  <si>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</si>
  <si>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</si>
  <si>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</si>
  <si>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</si>
  <si>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</si>
  <si>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</si>
  <si>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</si>
  <si>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</si>
  <si>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</si>
  <si>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</si>
  <si>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</si>
  <si>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</si>
  <si>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</si>
  <si>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</si>
  <si>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</si>
  <si>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</si>
  <si>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</si>
  <si>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</si>
  <si>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</si>
  <si>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</si>
  <si>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</si>
  <si>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</si>
  <si>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</si>
  <si>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</si>
  <si>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</si>
  <si>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</si>
  <si>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</si>
  <si>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</si>
  <si>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</si>
  <si>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</si>
  <si>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</si>
  <si>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</si>
  <si>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</si>
  <si>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</si>
  <si>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</si>
  <si>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</si>
  <si>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</si>
  <si>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</si>
  <si>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</si>
  <si>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</si>
  <si>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</si>
  <si>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</si>
  <si>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</si>
  <si>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</si>
  <si>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</si>
  <si>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</si>
  <si>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</si>
  <si>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</si>
  <si>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</si>
  <si>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</si>
  <si>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</si>
  <si>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</si>
  <si>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</si>
  <si>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</si>
  <si>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</si>
  <si>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</si>
  <si>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</si>
  <si>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</si>
  <si>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</si>
  <si>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</si>
  <si>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</si>
  <si>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</si>
  <si>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</si>
  <si>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</si>
  <si>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</si>
  <si>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</si>
  <si>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</si>
  <si>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</si>
  <si>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</si>
  <si>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</si>
  <si>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</si>
  <si>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</si>
  <si>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</si>
  <si>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</si>
  <si>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</si>
  <si>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</si>
  <si>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</si>
  <si>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</si>
  <si>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</si>
  <si>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</si>
  <si>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</si>
  <si>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</si>
  <si>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</si>
  <si>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</si>
  <si>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</si>
  <si>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</si>
  <si>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</si>
  <si>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</si>
  <si>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</si>
  <si>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</si>
  <si>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</si>
  <si>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</si>
  <si>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</si>
  <si>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</si>
  <si>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</si>
  <si>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</si>
  <si>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</si>
  <si>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</si>
  <si>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</si>
  <si>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</si>
  <si>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</si>
  <si>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</si>
  <si>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</si>
  <si>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</si>
  <si>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</si>
  <si>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</si>
  <si>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</si>
  <si>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</si>
  <si>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</si>
  <si>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</si>
  <si>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</si>
  <si>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</si>
  <si>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</si>
  <si>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</si>
  <si>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</si>
  <si>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</si>
  <si>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</si>
  <si>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</si>
  <si>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</si>
  <si>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</si>
  <si>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</si>
  <si>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</si>
  <si>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</si>
  <si>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</si>
  <si>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</si>
  <si>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</si>
  <si>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</si>
  <si>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</si>
  <si>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</si>
  <si>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</si>
  <si>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</si>
  <si>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</si>
  <si>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</si>
  <si>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</si>
  <si>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</si>
  <si>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</si>
  <si>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</si>
  <si>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</si>
  <si>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</si>
  <si>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</si>
  <si>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</si>
  <si>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</si>
  <si>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</si>
  <si>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</si>
  <si>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</si>
  <si>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</si>
  <si>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</si>
  <si>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</si>
  <si>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</si>
  <si>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</si>
  <si>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</si>
  <si>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</si>
  <si>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</si>
  <si>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</si>
  <si>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</si>
  <si>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</si>
  <si>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</si>
  <si>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</si>
  <si>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</si>
  <si>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</si>
  <si>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</si>
  <si>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</si>
  <si>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</si>
  <si>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</si>
  <si>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</si>
  <si>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</si>
  <si>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</si>
  <si>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</si>
  <si>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</si>
  <si>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</si>
  <si>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</si>
  <si>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</si>
  <si>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</si>
  <si>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</si>
  <si>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</si>
  <si>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</si>
  <si>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</si>
  <si>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</si>
  <si>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</si>
  <si>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</si>
  <si>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</si>
  <si>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</si>
  <si>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</si>
  <si>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</si>
  <si>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</si>
  <si>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</si>
  <si>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</si>
  <si>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</si>
  <si>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</si>
  <si>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</si>
  <si>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</si>
  <si>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</si>
  <si>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</si>
  <si>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</si>
  <si>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</si>
  <si>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</si>
  <si>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</si>
  <si>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</si>
  <si>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</si>
  <si>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</si>
  <si>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</si>
  <si>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</si>
  <si>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</si>
  <si>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</si>
  <si>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</si>
  <si>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</si>
  <si>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</si>
  <si>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</si>
  <si>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</si>
  <si>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</si>
  <si>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</si>
  <si>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</si>
  <si>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</si>
  <si>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</si>
  <si>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</si>
  <si>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</si>
  <si>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</si>
  <si>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</si>
  <si>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</si>
  <si>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</si>
  <si>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</si>
  <si>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</si>
  <si>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</si>
  <si>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</si>
  <si>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</si>
  <si>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</si>
  <si>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</si>
  <si>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</si>
  <si>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</si>
  <si>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</si>
  <si>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</si>
  <si>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</si>
  <si>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</si>
  <si>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</si>
  <si>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</si>
  <si>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</si>
  <si>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</si>
  <si>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</si>
  <si>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</si>
  <si>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</si>
  <si>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</si>
  <si>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</si>
  <si>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</si>
  <si>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</si>
  <si>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</si>
  <si>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</si>
  <si>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</si>
  <si>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</si>
  <si>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</si>
  <si>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</si>
  <si>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</si>
  <si>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</si>
  <si>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</si>
  <si>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</si>
  <si>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</si>
  <si>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</si>
  <si>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</si>
  <si>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</si>
  <si>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</si>
  <si>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</si>
  <si>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</si>
  <si>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</si>
  <si>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</si>
  <si>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</si>
  <si>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</si>
  <si>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</si>
  <si>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</si>
  <si>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</si>
  <si>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</si>
  <si>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</si>
  <si>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</si>
  <si>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</si>
  <si>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</si>
  <si>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</si>
  <si>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</si>
  <si>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</si>
  <si>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</si>
  <si>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</si>
  <si>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</si>
  <si>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</si>
  <si>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</si>
  <si>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</si>
  <si>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</si>
  <si>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</si>
  <si>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</si>
  <si>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</si>
  <si>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</si>
  <si>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</si>
  <si>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</si>
  <si>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</si>
  <si>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</si>
  <si>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</si>
  <si>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</si>
  <si>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</si>
  <si>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</si>
  <si>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</si>
  <si>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</si>
  <si>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</si>
  <si>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</si>
  <si>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</si>
  <si>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</si>
  <si>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</si>
  <si>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</si>
  <si>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</si>
  <si>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</si>
  <si>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</si>
  <si>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</si>
  <si>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</si>
  <si>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</si>
  <si>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</si>
  <si>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</si>
  <si>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</si>
  <si>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</si>
  <si>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</si>
  <si>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</si>
  <si>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</si>
  <si>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</si>
  <si>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</si>
  <si>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</si>
  <si>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</si>
  <si>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</si>
  <si>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</si>
  <si>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</si>
  <si>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</si>
  <si>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</si>
  <si>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</si>
  <si>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</si>
  <si>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</si>
  <si>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</si>
  <si>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</si>
  <si>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</si>
  <si>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</si>
  <si>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</si>
  <si>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</si>
  <si>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</si>
  <si>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</si>
  <si>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</si>
  <si>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</si>
  <si>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</si>
  <si>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</si>
  <si>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</si>
  <si>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</si>
  <si>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</si>
  <si>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</si>
  <si>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</si>
  <si>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</si>
  <si>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</si>
  <si>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</si>
  <si>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</si>
  <si>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</si>
  <si>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</si>
  <si>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</si>
  <si>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</si>
  <si>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</si>
  <si>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</si>
  <si>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</si>
  <si>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</si>
  <si>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</si>
  <si>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</si>
  <si>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</si>
  <si>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</si>
  <si>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</si>
  <si>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</si>
  <si>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</si>
  <si>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</si>
  <si>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</si>
  <si>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</si>
  <si>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</si>
  <si>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</si>
  <si>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</si>
  <si>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</si>
  <si>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</si>
  <si>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</si>
  <si>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</si>
  <si>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</si>
  <si>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</si>
  <si>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</si>
  <si>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</si>
  <si>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</si>
  <si>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</si>
  <si>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</si>
  <si>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</si>
  <si>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</si>
  <si>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</si>
  <si>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</si>
  <si>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</si>
  <si>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</si>
  <si>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</si>
  <si>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</si>
  <si>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</si>
  <si>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</si>
  <si>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</si>
  <si>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</si>
  <si>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</si>
  <si>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</si>
  <si>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</si>
  <si>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</si>
  <si>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</si>
  <si>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</si>
  <si>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</si>
  <si>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</si>
  <si>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</si>
  <si>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</si>
  <si>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</si>
  <si>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</si>
  <si>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</si>
  <si>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</si>
  <si>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</si>
  <si>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</si>
  <si>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</si>
  <si>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</si>
  <si>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</si>
  <si>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</si>
  <si>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</si>
  <si>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</si>
  <si>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</si>
  <si>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</si>
  <si>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</si>
  <si>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</si>
  <si>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</si>
  <si>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</si>
  <si>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</si>
  <si>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</si>
  <si>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</si>
  <si>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</si>
  <si>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</si>
  <si>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</si>
  <si>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</si>
  <si>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</si>
  <si>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</si>
  <si>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</si>
  <si>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</si>
  <si>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</si>
  <si>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</si>
  <si>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</si>
  <si>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</si>
  <si>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</si>
  <si>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</si>
  <si>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</si>
  <si>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</si>
  <si>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</si>
  <si>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</si>
  <si>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</si>
  <si>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</si>
  <si>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</si>
  <si>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</si>
  <si>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</si>
  <si>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</si>
  <si>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</si>
  <si>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</si>
  <si>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</si>
  <si>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</si>
  <si>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</si>
  <si>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</si>
  <si>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</si>
  <si>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</si>
  <si>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</si>
  <si>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</si>
  <si>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</si>
  <si>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</si>
  <si>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</si>
  <si>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</si>
  <si>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</si>
  <si>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</si>
  <si>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</si>
  <si>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</si>
  <si>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</si>
  <si>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</si>
  <si>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</si>
  <si>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</si>
  <si>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</si>
  <si>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</si>
  <si>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</si>
  <si>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</si>
  <si>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</si>
  <si>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</si>
  <si>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</si>
  <si>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</si>
  <si>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</si>
  <si>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</si>
  <si>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</si>
  <si>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</si>
  <si>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</si>
  <si>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</si>
  <si>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</si>
  <si>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</si>
  <si>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</si>
  <si>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</si>
  <si>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</si>
  <si>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</si>
  <si>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</si>
  <si>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</si>
  <si>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</si>
  <si>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</si>
  <si>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</si>
  <si>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</si>
  <si>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</si>
  <si>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</si>
  <si>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</si>
  <si>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</si>
  <si>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</si>
  <si>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</si>
  <si>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</si>
  <si>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</si>
  <si>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</si>
  <si>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</si>
  <si>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</si>
  <si>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</si>
  <si>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</si>
  <si>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</si>
  <si>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</si>
  <si>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</si>
  <si>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</si>
  <si>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</si>
  <si>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</si>
  <si>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</si>
  <si>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</si>
  <si>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</si>
  <si>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</si>
  <si>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</si>
  <si>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</si>
  <si>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</si>
  <si>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</si>
  <si>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</si>
  <si>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</si>
  <si>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</si>
  <si>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</si>
  <si>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</si>
  <si>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</si>
  <si>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</si>
  <si>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</si>
  <si>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</si>
  <si>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</si>
  <si>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</si>
  <si>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</si>
  <si>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</si>
  <si>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</si>
  <si>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</si>
  <si>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</si>
  <si>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</si>
  <si>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</si>
  <si>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</si>
  <si>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</si>
  <si>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</si>
  <si>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</si>
  <si>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</si>
  <si>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</si>
  <si>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</si>
  <si>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</si>
  <si>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</si>
  <si>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</si>
  <si>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</si>
  <si>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</si>
  <si>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</si>
  <si>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</si>
  <si>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</si>
  <si>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</si>
  <si>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</si>
  <si>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</si>
  <si>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</si>
  <si>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</si>
  <si>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</si>
  <si>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</si>
  <si>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</si>
  <si>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</si>
  <si>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</si>
  <si>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</si>
  <si>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</si>
  <si>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</si>
  <si>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</si>
  <si>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</si>
  <si>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</si>
  <si>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</si>
  <si>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</si>
  <si>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</si>
  <si>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</si>
  <si>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</si>
  <si>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</si>
  <si>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</si>
  <si>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</si>
  <si>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</si>
  <si>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</si>
  <si>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</si>
  <si>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</si>
  <si>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</si>
  <si>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</si>
  <si>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</si>
  <si>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</si>
  <si>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</si>
  <si>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</si>
  <si>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</si>
  <si>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</si>
  <si>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</si>
  <si>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</si>
  <si>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</si>
  <si>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</si>
  <si>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</si>
  <si>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</si>
  <si>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</si>
  <si>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</si>
  <si>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</si>
  <si>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</si>
  <si>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</si>
  <si>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</si>
  <si>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</si>
  <si>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</si>
  <si>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</si>
  <si>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</si>
  <si>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</si>
  <si>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</si>
  <si>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</si>
  <si>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</si>
  <si>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</si>
  <si>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</si>
  <si>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</si>
  <si>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</si>
  <si>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</si>
  <si>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</si>
  <si>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</si>
  <si>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</si>
  <si>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</si>
  <si>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</si>
  <si>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</si>
  <si>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</si>
  <si>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</si>
  <si>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</si>
  <si>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</si>
  <si>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</si>
  <si>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</si>
  <si>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</si>
  <si>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</si>
  <si>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</si>
  <si>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</si>
  <si>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</si>
  <si>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</si>
  <si>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</si>
  <si>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</si>
  <si>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</si>
  <si>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</si>
  <si>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</si>
  <si>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</si>
  <si>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</si>
  <si>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</si>
  <si>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</si>
  <si>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</si>
  <si>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</si>
  <si>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</si>
  <si>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</si>
  <si>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</si>
  <si>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</si>
  <si>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</si>
  <si>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</si>
  <si>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</si>
  <si>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</si>
  <si>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</si>
  <si>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</si>
  <si>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</si>
  <si>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</si>
  <si>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</si>
  <si>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</si>
  <si>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</si>
  <si>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</si>
  <si>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</si>
  <si>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</si>
  <si>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</si>
  <si>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</si>
  <si>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</si>
  <si>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</si>
  <si>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</si>
  <si>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</si>
  <si>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</si>
  <si>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</si>
  <si>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</si>
  <si>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</si>
  <si>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</si>
  <si>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</si>
  <si>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</si>
  <si>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</si>
  <si>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</si>
  <si>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</si>
  <si>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</si>
  <si>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</si>
  <si>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</si>
  <si>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</si>
  <si>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</si>
  <si>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</si>
  <si>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</si>
  <si>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</si>
  <si>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</si>
  <si>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</si>
  <si>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</si>
  <si>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</si>
  <si>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</si>
  <si>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</si>
  <si>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</si>
  <si>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</si>
  <si>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</si>
  <si>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</si>
  <si>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</si>
  <si>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</si>
  <si>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</si>
  <si>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</si>
  <si>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</si>
  <si>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</si>
  <si>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</si>
  <si>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</si>
  <si>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</si>
  <si>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</si>
  <si>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</si>
  <si>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</si>
  <si>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</si>
  <si>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</si>
  <si>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</si>
  <si>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</si>
  <si>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</si>
  <si>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</si>
  <si>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</si>
  <si>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</si>
  <si>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</si>
  <si>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</si>
  <si>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</si>
  <si>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</si>
  <si>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</si>
  <si>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</si>
  <si>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</si>
  <si>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</si>
  <si>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</si>
  <si>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</si>
  <si>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</si>
  <si>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</si>
  <si>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</si>
  <si>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</si>
  <si>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</si>
  <si>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</si>
  <si>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</si>
  <si>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</si>
  <si>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</si>
  <si>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</si>
  <si>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</si>
  <si>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</si>
  <si>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</si>
  <si>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</si>
  <si>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</si>
  <si>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</si>
  <si>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</si>
  <si>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</si>
  <si>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</si>
  <si>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</si>
  <si>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</si>
  <si>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</si>
  <si>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</si>
  <si>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</si>
  <si>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</si>
  <si>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</si>
  <si>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</si>
  <si>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</si>
  <si>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</si>
  <si>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</si>
  <si>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</si>
  <si>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</si>
  <si>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</si>
  <si>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</si>
  <si>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</si>
  <si>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</si>
  <si>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</si>
  <si>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</si>
  <si>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</si>
  <si>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</si>
  <si>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</si>
  <si>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</si>
  <si>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</si>
  <si>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</si>
  <si>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</si>
  <si>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</si>
  <si>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</si>
  <si>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</si>
  <si>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</si>
  <si>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</si>
  <si>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</si>
  <si>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</si>
  <si>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</si>
  <si>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</si>
  <si>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</si>
  <si>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</si>
  <si>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</si>
  <si>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</si>
  <si>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</si>
  <si>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</si>
  <si>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</si>
  <si>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</si>
  <si>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</si>
  <si>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</si>
  <si>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</si>
  <si>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</si>
  <si>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</si>
  <si>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</si>
  <si>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</si>
  <si>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</si>
  <si>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</si>
  <si>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</si>
  <si>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</si>
  <si>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</si>
  <si>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</si>
  <si>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</si>
  <si>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</si>
  <si>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</si>
  <si>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</si>
  <si>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</si>
  <si>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</si>
  <si>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</si>
  <si>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</si>
  <si>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</si>
  <si>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</si>
  <si>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</si>
  <si>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</si>
  <si>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</si>
  <si>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</si>
  <si>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</si>
  <si>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</si>
  <si>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</si>
  <si>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</si>
  <si>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</si>
  <si>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</si>
  <si>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</si>
  <si>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</si>
  <si>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</si>
  <si>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</si>
  <si>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</si>
  <si>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</si>
  <si>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</si>
  <si>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</si>
  <si>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</si>
  <si>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</si>
  <si>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</si>
  <si>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</si>
  <si>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</si>
  <si>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</si>
  <si>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</si>
  <si>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</si>
  <si>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</si>
  <si>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</si>
  <si>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</si>
  <si>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</si>
  <si>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</si>
  <si>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</si>
  <si>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</si>
  <si>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</si>
  <si>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</si>
  <si>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</si>
  <si>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</si>
  <si>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</si>
  <si>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</si>
  <si>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</si>
  <si>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</si>
  <si>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</si>
  <si>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</si>
  <si>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</si>
  <si>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</si>
  <si>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</si>
  <si>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</si>
  <si>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</si>
  <si>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</si>
  <si>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</si>
  <si>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</si>
  <si>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</si>
  <si>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</si>
  <si>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</si>
  <si>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</si>
  <si>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</si>
  <si>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</si>
  <si>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</si>
  <si>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</si>
  <si>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</si>
  <si>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</si>
  <si>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</si>
  <si>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</si>
  <si>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</si>
  <si>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</si>
  <si>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</si>
  <si>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</si>
  <si>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</si>
  <si>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</si>
  <si>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</si>
  <si>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</si>
  <si>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</si>
  <si>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</si>
  <si>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</si>
  <si>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</si>
  <si>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</si>
  <si>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</si>
  <si>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</si>
  <si>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</si>
  <si>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</si>
  <si>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</si>
  <si>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</si>
  <si>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</si>
  <si>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</si>
  <si>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</si>
  <si>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</si>
  <si>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</si>
  <si>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</si>
  <si>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</si>
  <si>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</si>
  <si>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</si>
  <si>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</si>
  <si>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</si>
  <si>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</si>
  <si>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</si>
  <si>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</si>
  <si>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</si>
  <si>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</si>
  <si>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</si>
  <si>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</si>
  <si>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</si>
  <si>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</si>
  <si>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</si>
  <si>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</si>
  <si>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</si>
  <si>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</si>
  <si>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</si>
  <si>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</si>
  <si>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</si>
  <si>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</si>
  <si>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</si>
  <si>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</si>
  <si>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</si>
  <si>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</si>
  <si>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</si>
  <si>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</si>
  <si>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</si>
  <si>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</si>
  <si>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</si>
  <si>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</si>
  <si>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</si>
  <si>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</si>
  <si>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</si>
  <si>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</si>
  <si>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</si>
  <si>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</si>
  <si>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</si>
  <si>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</si>
  <si>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</si>
  <si>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</si>
  <si>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</si>
  <si>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</si>
  <si>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</si>
  <si>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</si>
  <si>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</si>
  <si>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</si>
  <si>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</si>
  <si>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</si>
  <si>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</si>
  <si>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</si>
  <si>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</si>
  <si>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</si>
  <si>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</si>
  <si>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</si>
  <si>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</si>
  <si>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</si>
  <si>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</si>
  <si>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</si>
  <si>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</si>
  <si>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</si>
  <si>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</si>
  <si>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</si>
  <si>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</si>
  <si>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</si>
  <si>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</si>
  <si>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</si>
  <si>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</si>
  <si>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</si>
  <si>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</si>
  <si>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</si>
  <si>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</si>
  <si>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</si>
  <si>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</si>
  <si>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</si>
  <si>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</si>
  <si>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</si>
  <si>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</si>
  <si>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</si>
  <si>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</si>
  <si>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</si>
  <si>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</si>
  <si>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</si>
  <si>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</si>
  <si>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</si>
  <si>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</si>
  <si>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</si>
  <si>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</si>
  <si>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</si>
  <si>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</si>
  <si>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</si>
  <si>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</si>
  <si>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</si>
  <si>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</si>
  <si>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</si>
  <si>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</si>
  <si>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</si>
  <si>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</si>
  <si>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</si>
  <si>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</si>
  <si>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</si>
  <si>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</si>
  <si>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</si>
  <si>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</si>
  <si>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</si>
  <si>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</si>
  <si>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</si>
  <si>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</si>
  <si>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</si>
  <si>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</si>
  <si>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</si>
  <si>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</si>
  <si>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</si>
  <si>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</si>
  <si>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</si>
  <si>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</si>
  <si>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</si>
  <si>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</si>
  <si>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</si>
  <si>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</si>
  <si>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</si>
  <si>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</si>
  <si>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</si>
  <si>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</si>
  <si>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</si>
  <si>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</si>
  <si>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</si>
  <si>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</si>
  <si>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</si>
  <si>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</si>
  <si>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</si>
  <si>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</si>
  <si>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</si>
  <si>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</si>
  <si>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</si>
  <si>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</si>
  <si>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</si>
  <si>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</si>
  <si>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</si>
  <si>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</si>
  <si>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</si>
  <si>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</si>
  <si>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</si>
  <si>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</si>
  <si>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</si>
  <si>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</si>
  <si>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</si>
  <si>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</si>
  <si>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</si>
  <si>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</si>
  <si>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</si>
  <si>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</si>
  <si>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</si>
  <si>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</si>
  <si>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</si>
  <si>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</si>
  <si>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</si>
  <si>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</si>
  <si>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</si>
  <si>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</si>
  <si>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</si>
  <si>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</si>
  <si>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</si>
  <si>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</si>
  <si>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</si>
  <si>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</si>
  <si>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</si>
  <si>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</si>
  <si>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</si>
  <si>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</si>
  <si>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</si>
  <si>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</si>
  <si>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</si>
  <si>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</si>
  <si>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</si>
  <si>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</si>
  <si>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</si>
  <si>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</si>
  <si>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</si>
  <si>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</si>
  <si>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</si>
  <si>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</si>
  <si>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</si>
  <si>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</si>
  <si>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</si>
  <si>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</si>
  <si>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</si>
  <si>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</si>
  <si>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</si>
  <si>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</si>
  <si>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</si>
  <si>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</si>
  <si>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</si>
  <si>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</si>
  <si>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</si>
  <si>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</si>
  <si>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</si>
  <si>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</si>
  <si>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</si>
  <si>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</si>
  <si>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</si>
  <si>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</si>
  <si>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</si>
  <si>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</si>
  <si>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</si>
  <si>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</si>
  <si>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</si>
  <si>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</si>
  <si>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</si>
  <si>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</si>
  <si>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</si>
  <si>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</si>
  <si>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</si>
  <si>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</si>
  <si>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</si>
  <si>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</si>
  <si>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</si>
  <si>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</si>
  <si>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</si>
  <si>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</si>
  <si>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</si>
  <si>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</si>
  <si>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</si>
  <si>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</si>
  <si>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</si>
  <si>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</si>
  <si>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</si>
  <si>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</si>
  <si>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</si>
  <si>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</si>
  <si>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</si>
  <si>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</si>
  <si>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</si>
  <si>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</si>
  <si>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</si>
  <si>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</si>
  <si>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</si>
  <si>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</si>
  <si>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</si>
  <si>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</si>
  <si>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</si>
  <si>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</si>
  <si>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</si>
  <si>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</si>
  <si>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</si>
  <si>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</si>
  <si>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</si>
  <si>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</si>
  <si>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</si>
  <si>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</si>
  <si>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</si>
  <si>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</si>
  <si>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</si>
  <si>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</si>
  <si>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</si>
  <si>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</si>
  <si>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</si>
  <si>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</si>
  <si>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</si>
  <si>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</si>
  <si>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</si>
  <si>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</si>
  <si>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</si>
  <si>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</si>
  <si>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</si>
  <si>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</si>
  <si>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</si>
  <si>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</si>
  <si>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</si>
  <si>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</si>
  <si>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</si>
  <si>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</si>
  <si>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</si>
  <si>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</si>
  <si>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</si>
  <si>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</si>
  <si>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</si>
  <si>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</si>
  <si>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</si>
  <si>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</si>
  <si>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</si>
  <si>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</si>
  <si>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</si>
  <si>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</si>
  <si>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</si>
  <si>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</si>
  <si>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</si>
  <si>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</si>
  <si>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</si>
  <si>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</si>
  <si>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</si>
  <si>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</si>
  <si>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</si>
  <si>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</si>
  <si>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</si>
  <si>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</si>
  <si>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</si>
  <si>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</si>
  <si>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</si>
  <si>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</si>
  <si>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</si>
  <si>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</si>
  <si>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</si>
  <si>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</si>
  <si>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</si>
  <si>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</si>
  <si>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</si>
  <si>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</si>
  <si>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</si>
  <si>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</si>
  <si>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</si>
  <si>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</si>
  <si>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</si>
  <si>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</si>
  <si>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</si>
  <si>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</si>
  <si>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</si>
  <si>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</si>
  <si>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</si>
  <si>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</si>
  <si>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</si>
  <si>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</si>
  <si>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</si>
  <si>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</si>
  <si>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</si>
  <si>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</si>
  <si>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</si>
  <si>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</si>
  <si>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</si>
  <si>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</si>
  <si>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</si>
  <si>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</si>
  <si>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</si>
  <si>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</si>
  <si>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</si>
  <si>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</si>
  <si>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</si>
  <si>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</si>
  <si>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</si>
  <si>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</si>
  <si>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</si>
  <si>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</si>
  <si>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</si>
  <si>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</si>
  <si>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</si>
  <si>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</si>
  <si>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</si>
  <si>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</si>
  <si>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</si>
  <si>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</si>
  <si>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</si>
  <si>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</si>
  <si>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</si>
  <si>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</si>
  <si>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</si>
  <si>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</si>
  <si>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</si>
  <si>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</si>
  <si>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</si>
  <si>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</si>
  <si>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</si>
  <si>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</si>
  <si>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</si>
  <si>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</si>
  <si>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</si>
  <si>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</si>
  <si>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</si>
  <si>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</si>
  <si>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</si>
  <si>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</si>
  <si>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</si>
  <si>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</si>
  <si>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</si>
  <si>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</si>
  <si>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</si>
  <si>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</si>
  <si>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</si>
  <si>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</si>
  <si>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</si>
  <si>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</si>
  <si>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</si>
  <si>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</si>
  <si>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</si>
  <si>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</si>
  <si>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</si>
  <si>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</si>
  <si>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</si>
  <si>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</si>
  <si>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</si>
  <si>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</si>
  <si>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</si>
  <si>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</si>
  <si>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</si>
  <si>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</si>
  <si>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</si>
  <si>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</si>
  <si>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</si>
  <si>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</si>
  <si>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</si>
  <si>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</si>
  <si>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</si>
  <si>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</si>
  <si>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</si>
  <si>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</si>
  <si>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</si>
  <si>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</si>
  <si>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</si>
  <si>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</si>
  <si>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</si>
  <si>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</si>
  <si>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</si>
  <si>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</si>
  <si>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</si>
  <si>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</si>
  <si>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</si>
  <si>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</si>
  <si>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</si>
  <si>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</si>
  <si>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</si>
  <si>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</si>
  <si>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</si>
  <si>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</si>
  <si>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</si>
  <si>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</si>
  <si>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</si>
  <si>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</si>
  <si>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</si>
  <si>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</si>
  <si>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</si>
  <si>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</si>
  <si>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</si>
  <si>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</si>
  <si>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</si>
  <si>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</si>
  <si>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</si>
  <si>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</si>
  <si>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</si>
  <si>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</si>
  <si>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</si>
  <si>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</si>
  <si>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</si>
  <si>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</si>
  <si>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</si>
  <si>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</si>
  <si>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</si>
  <si>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</si>
  <si>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</si>
  <si>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</si>
  <si>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</si>
  <si>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</si>
  <si>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</si>
  <si>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</si>
  <si>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</si>
  <si>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</si>
  <si>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</si>
  <si>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</si>
  <si>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</si>
  <si>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</si>
  <si>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</si>
  <si>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</si>
  <si>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</si>
  <si>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</si>
  <si>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</si>
  <si>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</si>
  <si>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</si>
  <si>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</si>
  <si>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</si>
  <si>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</si>
  <si>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</si>
  <si>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</si>
  <si>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</si>
  <si>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</si>
  <si>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</si>
  <si>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</si>
  <si>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</si>
  <si>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</si>
  <si>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</si>
  <si>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</si>
  <si>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</si>
  <si>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</si>
  <si>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</si>
  <si>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</si>
  <si>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</si>
  <si>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</si>
  <si>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</si>
  <si>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</si>
  <si>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</si>
  <si>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</si>
  <si>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</si>
  <si>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</si>
  <si>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</si>
  <si>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</si>
  <si>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</si>
  <si>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</si>
  <si>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</si>
  <si>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</si>
  <si>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</si>
  <si>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</si>
  <si>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</si>
  <si>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</si>
  <si>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</si>
  <si>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</si>
  <si>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</si>
  <si>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</si>
  <si>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</si>
  <si>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</si>
  <si>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</si>
  <si>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</si>
  <si>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</si>
  <si>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</si>
  <si>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</si>
  <si>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</si>
  <si>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</si>
  <si>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</si>
  <si>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</si>
  <si>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</si>
  <si>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</si>
  <si>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</si>
  <si>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</si>
  <si>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</si>
  <si>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</si>
  <si>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</si>
  <si>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</si>
  <si>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</si>
  <si>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</si>
  <si>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</si>
  <si>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</si>
  <si>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</si>
  <si>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</si>
  <si>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</si>
  <si>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</si>
  <si>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</si>
  <si>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</si>
  <si>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</si>
  <si>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</si>
  <si>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</si>
  <si>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</si>
  <si>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</si>
  <si>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</si>
  <si>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</si>
  <si>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</si>
  <si>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</si>
  <si>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</si>
  <si>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</si>
  <si>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</si>
  <si>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</si>
  <si>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</si>
  <si>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</si>
  <si>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</si>
  <si>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</si>
  <si>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</si>
  <si>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</si>
  <si>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</si>
  <si>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</si>
  <si>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</si>
  <si>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</si>
  <si>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</si>
  <si>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</si>
  <si>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</si>
  <si>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</si>
  <si>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</si>
  <si>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</si>
  <si>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</si>
  <si>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</si>
  <si>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</si>
  <si>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</si>
  <si>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</si>
  <si>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</si>
  <si>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</si>
  <si>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</si>
  <si>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</si>
  <si>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</si>
  <si>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</si>
  <si>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</si>
  <si>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</si>
  <si>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</si>
  <si>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</si>
  <si>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</si>
  <si>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</si>
  <si>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</si>
  <si>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</si>
  <si>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</si>
  <si>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</si>
  <si>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</si>
  <si>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</si>
  <si>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</si>
  <si>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</si>
  <si>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</si>
  <si>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</si>
  <si>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</si>
  <si>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</si>
  <si>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</si>
  <si>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</si>
  <si>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</si>
  <si>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</si>
  <si>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</si>
  <si>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</si>
  <si>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</si>
  <si>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</si>
  <si>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</si>
  <si>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</si>
  <si>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</si>
  <si>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</si>
  <si>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</si>
  <si>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</si>
  <si>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</si>
  <si>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</si>
  <si>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</si>
  <si>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</si>
  <si>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</si>
  <si>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</si>
  <si>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</si>
  <si>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</si>
  <si>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</si>
  <si>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</si>
  <si>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</si>
  <si>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</si>
  <si>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</si>
  <si>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</si>
  <si>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</si>
  <si>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</si>
  <si>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</si>
  <si>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</si>
  <si>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</si>
  <si>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</si>
  <si>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</si>
  <si>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</si>
  <si>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</si>
  <si>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</si>
  <si>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</si>
  <si>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</si>
  <si>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</si>
  <si>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</si>
  <si>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</si>
  <si>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</si>
  <si>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</si>
  <si>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</si>
  <si>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</si>
  <si>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</si>
  <si>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</si>
  <si>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</si>
  <si>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</si>
  <si>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</si>
  <si>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</si>
  <si>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</si>
  <si>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</si>
  <si>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</si>
  <si>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</si>
  <si>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</si>
  <si>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</si>
  <si>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</si>
  <si>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</si>
  <si>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</si>
  <si>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</si>
  <si>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</si>
  <si>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</si>
  <si>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</si>
  <si>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</si>
  <si>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</si>
  <si>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</si>
  <si>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</si>
  <si>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</si>
  <si>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</si>
  <si>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</si>
  <si>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</si>
  <si>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</si>
  <si>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</si>
  <si>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</si>
  <si>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</si>
  <si>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</si>
  <si>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</si>
  <si>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</si>
  <si>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</si>
  <si>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</si>
  <si>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</si>
  <si>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</si>
  <si>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</si>
  <si>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</si>
  <si>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</si>
  <si>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</si>
  <si>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</si>
  <si>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</si>
  <si>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</si>
  <si>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</si>
  <si>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</si>
  <si>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</si>
  <si>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</si>
  <si>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</si>
  <si>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</si>
  <si>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</si>
  <si>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</si>
  <si>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</si>
  <si>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</si>
  <si>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</si>
  <si>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</si>
  <si>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</si>
  <si>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</si>
  <si>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</si>
  <si>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</si>
  <si>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</si>
  <si>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</si>
  <si>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</si>
  <si>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</si>
  <si>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</si>
  <si>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</si>
  <si>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</si>
  <si>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</si>
  <si>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</si>
  <si>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</si>
  <si>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</si>
  <si>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</si>
  <si>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</si>
  <si>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</si>
  <si>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</si>
  <si>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</si>
  <si>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</si>
  <si>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</si>
  <si>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</si>
  <si>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</si>
  <si>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</si>
  <si>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</si>
  <si>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</si>
  <si>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</si>
  <si>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</si>
  <si>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</si>
  <si>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</si>
  <si>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</si>
  <si>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</si>
  <si>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</si>
  <si>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</si>
  <si>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</si>
  <si>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</si>
  <si>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</si>
  <si>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</si>
  <si>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</si>
  <si>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</si>
  <si>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</si>
  <si>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</si>
  <si>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</si>
  <si>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</si>
  <si>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</si>
  <si>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</si>
  <si>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</si>
  <si>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</si>
  <si>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</si>
  <si>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</si>
  <si>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</si>
  <si>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</si>
  <si>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</si>
  <si>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</si>
  <si>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</si>
  <si>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</si>
  <si>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</si>
  <si>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</si>
  <si>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</si>
  <si>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</si>
  <si>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</si>
  <si>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</si>
  <si>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</si>
  <si>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</si>
  <si>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</si>
  <si>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</si>
  <si>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</si>
  <si>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</si>
  <si>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</si>
  <si>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</si>
  <si>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</si>
  <si>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</si>
  <si>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</si>
  <si>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</si>
  <si>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</si>
  <si>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</si>
  <si>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</si>
  <si>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</si>
  <si>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</si>
  <si>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</si>
  <si>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</si>
  <si>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</si>
  <si>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</si>
  <si>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</si>
  <si>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</si>
  <si>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</si>
  <si>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</si>
  <si>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</si>
  <si>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</si>
  <si>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</si>
  <si>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</si>
  <si>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</si>
  <si>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</si>
  <si>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</si>
  <si>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</si>
  <si>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</si>
  <si>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</si>
  <si>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</si>
  <si>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</si>
  <si>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</si>
  <si>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</si>
  <si>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</si>
  <si>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</si>
  <si>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</si>
  <si>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</si>
  <si>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</si>
  <si>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</si>
  <si>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</si>
  <si>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</si>
  <si>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</si>
  <si>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</si>
  <si>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</si>
  <si>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</si>
  <si>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</si>
  <si>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</si>
  <si>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</si>
  <si>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</si>
  <si>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</si>
  <si>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</si>
  <si>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</si>
  <si>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</si>
  <si>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</si>
  <si>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</si>
  <si>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</si>
  <si>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</si>
  <si>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</si>
  <si>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</si>
  <si>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</si>
  <si>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</si>
  <si>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</si>
  <si>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</si>
  <si>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</si>
  <si>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</si>
  <si>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</si>
  <si>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</si>
  <si>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</si>
  <si>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</si>
  <si>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</si>
  <si>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</si>
  <si>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</si>
  <si>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</si>
  <si>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</si>
  <si>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</si>
  <si>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</si>
  <si>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</si>
  <si>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</si>
  <si>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</si>
  <si>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</si>
  <si>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</si>
  <si>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</si>
  <si>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</si>
  <si>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</si>
  <si>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</si>
  <si>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</si>
  <si>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</si>
  <si>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</si>
  <si>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</si>
  <si>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</si>
  <si>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</si>
  <si>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</si>
  <si>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</si>
  <si>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</si>
  <si>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</si>
  <si>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</si>
  <si>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</si>
  <si>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</si>
  <si>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</si>
  <si>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</si>
  <si>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</si>
  <si>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</si>
  <si>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</si>
  <si>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</si>
  <si>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</si>
  <si>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</si>
  <si>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</si>
  <si>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</si>
  <si>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</si>
  <si>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</si>
  <si>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</si>
  <si>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</si>
  <si>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</si>
  <si>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</si>
  <si>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</si>
  <si>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</si>
  <si>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</si>
  <si>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</si>
  <si>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</si>
  <si>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</si>
  <si>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</si>
  <si>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</si>
  <si>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</si>
  <si>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</si>
  <si>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</si>
  <si>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</si>
  <si>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</si>
  <si>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</si>
  <si>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</si>
  <si>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</si>
  <si>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</si>
  <si>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</si>
  <si>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</si>
  <si>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</si>
  <si>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</si>
  <si>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</si>
  <si>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</si>
  <si>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</si>
  <si>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</si>
  <si>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</si>
  <si>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</si>
  <si>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</si>
  <si>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</si>
  <si>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</si>
  <si>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</si>
  <si>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</si>
  <si>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</si>
  <si>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</si>
  <si>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</si>
  <si>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</si>
  <si>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</si>
  <si>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</si>
  <si>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</si>
  <si>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</si>
  <si>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</si>
  <si>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</si>
  <si>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</si>
  <si>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</si>
  <si>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</si>
  <si>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</si>
  <si>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</si>
  <si>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</si>
  <si>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</si>
  <si>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</si>
  <si>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</si>
  <si>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</si>
  <si>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</si>
  <si>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</si>
  <si>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</si>
  <si>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</si>
  <si>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</si>
  <si>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</si>
  <si>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</si>
  <si>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</si>
  <si>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</si>
  <si>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</si>
  <si>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</si>
  <si>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</si>
  <si>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</si>
  <si>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</si>
  <si>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</si>
  <si>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</si>
  <si>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</si>
  <si>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</si>
  <si>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</si>
  <si>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</si>
  <si>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</si>
  <si>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</si>
  <si>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</si>
  <si>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</si>
  <si>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</si>
  <si>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</si>
  <si>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</si>
  <si>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</si>
  <si>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</si>
  <si>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</si>
  <si>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</si>
  <si>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</si>
  <si>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</si>
  <si>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</si>
  <si>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</si>
  <si>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</si>
  <si>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</si>
  <si>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</si>
  <si>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</si>
  <si>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</si>
  <si>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</si>
  <si>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</si>
  <si>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</si>
  <si>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</si>
  <si>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</si>
  <si>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</si>
  <si>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</si>
  <si>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</si>
  <si>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</si>
  <si>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</si>
  <si>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</si>
  <si>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</si>
  <si>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</si>
  <si>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</si>
  <si>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</si>
  <si>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</si>
  <si>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</si>
  <si>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</si>
  <si>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</si>
  <si>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</si>
  <si>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</si>
  <si>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</si>
  <si>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</si>
  <si>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</si>
  <si>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</si>
  <si>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</si>
  <si>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</si>
  <si>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</si>
  <si>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</si>
  <si>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</si>
  <si>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</si>
  <si>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</si>
  <si>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</si>
  <si>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</si>
  <si>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</si>
  <si>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</si>
  <si>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</si>
  <si>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</si>
  <si>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</si>
  <si>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</si>
  <si>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</si>
  <si>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</si>
  <si>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</si>
  <si>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</si>
  <si>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</si>
  <si>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</si>
  <si>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</si>
  <si>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</si>
  <si>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</si>
  <si>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</si>
  <si>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</si>
  <si>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</si>
  <si>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</si>
  <si>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</si>
  <si>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</si>
  <si>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</si>
  <si>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</si>
  <si>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</si>
  <si>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</si>
  <si>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</si>
  <si>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</si>
  <si>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</si>
  <si>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</si>
  <si>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</si>
  <si>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</si>
  <si>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</si>
  <si>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</si>
  <si>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</si>
  <si>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</si>
  <si>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</si>
  <si>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</si>
  <si>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</si>
  <si>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</si>
  <si>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</si>
  <si>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</si>
  <si>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</si>
  <si>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</si>
  <si>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</si>
  <si>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</si>
  <si>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</si>
  <si>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</si>
  <si>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</si>
  <si>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</si>
  <si>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</si>
  <si>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</si>
  <si>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</si>
  <si>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</si>
  <si>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</si>
  <si>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</si>
  <si>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</si>
  <si>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</si>
  <si>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</si>
  <si>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</si>
  <si>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</si>
  <si>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</si>
  <si>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</si>
  <si>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</si>
  <si>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</si>
  <si>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</si>
  <si>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</si>
  <si>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</si>
  <si>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</si>
  <si>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</si>
  <si>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</si>
  <si>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</si>
  <si>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</si>
  <si>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</si>
  <si>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</si>
  <si>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</si>
  <si>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</si>
  <si>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</si>
  <si>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</si>
  <si>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</si>
  <si>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</si>
  <si>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</si>
  <si>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</si>
  <si>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</si>
  <si>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</si>
  <si>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</si>
  <si>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</si>
  <si>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</si>
  <si>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</si>
  <si>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</si>
  <si>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</si>
  <si>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</si>
  <si>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</si>
  <si>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</si>
  <si>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</si>
  <si>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</si>
  <si>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</si>
  <si>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</si>
  <si>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</si>
  <si>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</si>
  <si>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</si>
  <si>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</si>
  <si>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</si>
  <si>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</si>
  <si>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</si>
  <si>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</si>
  <si>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</si>
  <si>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</si>
  <si>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</si>
  <si>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</si>
  <si>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</si>
  <si>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</si>
  <si>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</si>
  <si>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</si>
  <si>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</si>
  <si>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</si>
  <si>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</si>
  <si>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</si>
  <si>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</si>
  <si>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</si>
  <si>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</si>
  <si>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</si>
  <si>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</si>
  <si>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</si>
  <si>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</si>
  <si>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</si>
  <si>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</si>
  <si>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</si>
  <si>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</si>
  <si>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</si>
  <si>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</si>
  <si>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</si>
  <si>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</si>
  <si>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</si>
  <si>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</si>
  <si>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</si>
  <si>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</si>
  <si>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</si>
  <si>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</si>
  <si>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</si>
  <si>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</si>
  <si>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</si>
  <si>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</si>
  <si>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</si>
  <si>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</si>
  <si>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</si>
  <si>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</si>
  <si>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</si>
  <si>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</si>
  <si>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</si>
  <si>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</si>
  <si>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</si>
  <si>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</si>
  <si>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</si>
  <si>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</si>
  <si>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</si>
  <si>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</si>
  <si>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</si>
  <si>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</si>
  <si>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</si>
  <si>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</si>
  <si>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</si>
  <si>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</si>
  <si>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</si>
  <si>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</si>
  <si>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</si>
  <si>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</si>
  <si>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</si>
  <si>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</si>
  <si>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</si>
  <si>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</si>
  <si>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</si>
  <si>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</si>
  <si>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</si>
  <si>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</si>
  <si>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</si>
  <si>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</si>
  <si>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</si>
  <si>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</si>
  <si>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</si>
  <si>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</si>
  <si>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</si>
  <si>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</si>
  <si>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</si>
  <si>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</si>
  <si>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</si>
  <si>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</si>
  <si>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</si>
  <si>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</si>
  <si>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</si>
  <si>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</si>
  <si>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</si>
  <si>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</si>
  <si>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</si>
  <si>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</si>
  <si>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</si>
  <si>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</si>
  <si>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</si>
  <si>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</si>
  <si>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</si>
  <si>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</si>
  <si>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</si>
  <si>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</si>
  <si>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</si>
  <si>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</si>
  <si>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</si>
  <si>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</si>
  <si>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</si>
  <si>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</si>
  <si>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</si>
  <si>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</si>
  <si>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</si>
  <si>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</si>
  <si>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</si>
  <si>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</si>
  <si>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</si>
  <si>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</si>
  <si>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</si>
  <si>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</si>
  <si>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</si>
  <si>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</si>
  <si>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</si>
  <si>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</si>
  <si>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</si>
  <si>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</si>
  <si>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</si>
  <si>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</si>
  <si>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</si>
  <si>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</si>
  <si>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</si>
  <si>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</si>
  <si>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</si>
  <si>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</si>
  <si>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</si>
  <si>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</si>
  <si>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</si>
  <si>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</si>
  <si>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</si>
  <si>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</si>
  <si>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</si>
  <si>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</si>
  <si>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</si>
  <si>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</si>
  <si>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</si>
  <si>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</si>
  <si>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</si>
  <si>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</si>
  <si>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</si>
  <si>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</si>
  <si>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</si>
  <si>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</si>
  <si>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</si>
  <si>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</si>
  <si>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</si>
  <si>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</si>
  <si>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</si>
  <si>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</si>
  <si>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</si>
  <si>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</si>
  <si>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</si>
  <si>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</si>
  <si>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</si>
  <si>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</si>
  <si>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</si>
  <si>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</si>
  <si>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</si>
  <si>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</si>
  <si>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</si>
  <si>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</si>
  <si>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</si>
  <si>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</si>
  <si>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</si>
  <si>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</si>
  <si>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</si>
  <si>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</si>
  <si>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</si>
  <si>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</si>
  <si>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</si>
  <si>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</si>
  <si>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</si>
  <si>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</si>
  <si>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</si>
  <si>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</si>
  <si>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</si>
  <si>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</si>
  <si>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</si>
  <si>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</si>
  <si>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</si>
  <si>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</si>
  <si>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</si>
  <si>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</si>
  <si>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</si>
  <si>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</si>
  <si>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</si>
  <si>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</si>
  <si>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</si>
  <si>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</si>
  <si>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</si>
  <si>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</si>
  <si>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</si>
  <si>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</si>
  <si>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</si>
  <si>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</si>
  <si>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</si>
  <si>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</si>
  <si>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</si>
  <si>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</si>
  <si>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</si>
  <si>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</si>
  <si>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</si>
  <si>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</si>
  <si>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</si>
  <si>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</si>
  <si>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</si>
  <si>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</si>
  <si>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</si>
  <si>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</si>
  <si>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</si>
  <si>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</si>
  <si>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</si>
  <si>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</si>
  <si>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</si>
  <si>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</si>
  <si>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</si>
  <si>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</si>
  <si>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</si>
  <si>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</si>
  <si>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</si>
  <si>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</si>
  <si>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</si>
  <si>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</si>
  <si>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</si>
  <si>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</si>
  <si>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</si>
  <si>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</si>
  <si>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</si>
  <si>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</si>
  <si>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</si>
  <si>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</si>
  <si>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</si>
  <si>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</si>
  <si>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</si>
  <si>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</si>
  <si>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</si>
  <si>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</si>
  <si>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</si>
  <si>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</si>
  <si>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</si>
  <si>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</si>
  <si>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</si>
  <si>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</si>
  <si>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</si>
  <si>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</si>
  <si>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</si>
  <si>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</si>
  <si>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</si>
  <si>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</si>
  <si>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</si>
  <si>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</si>
  <si>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</si>
  <si>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</si>
  <si>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</si>
  <si>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</si>
  <si>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</si>
  <si>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</si>
  <si>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</si>
  <si>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</si>
  <si>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</si>
  <si>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</si>
  <si>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</si>
  <si>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</si>
  <si>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</si>
  <si>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</si>
  <si>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</si>
  <si>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</si>
  <si>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</si>
  <si>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</si>
  <si>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</si>
  <si>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</si>
  <si>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</si>
  <si>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</si>
  <si>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</si>
  <si>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</si>
  <si>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</si>
  <si>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</si>
  <si>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</si>
  <si>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</si>
  <si>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</si>
  <si>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</si>
  <si>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</si>
  <si>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</si>
  <si>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</si>
  <si>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</si>
  <si>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</si>
  <si>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</si>
  <si>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</si>
  <si>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</si>
  <si>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</si>
  <si>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</si>
  <si>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</si>
  <si>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</si>
  <si>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</si>
  <si>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</si>
  <si>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</si>
  <si>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</si>
  <si>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</si>
  <si>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</si>
  <si>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</si>
  <si>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</si>
  <si>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</si>
  <si>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</si>
  <si>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</si>
  <si>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</si>
  <si>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</si>
  <si>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</si>
  <si>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</si>
  <si>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</si>
  <si>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</si>
  <si>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</si>
  <si>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</si>
  <si>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</si>
  <si>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</si>
  <si>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</si>
  <si>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</si>
  <si>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</si>
  <si>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</si>
  <si>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</si>
  <si>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</si>
  <si>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</si>
  <si>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</si>
  <si>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</si>
  <si>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</si>
  <si>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</si>
  <si>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</si>
  <si>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</si>
  <si>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</si>
  <si>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</si>
  <si>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</si>
  <si>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</si>
  <si>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</si>
  <si>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</si>
  <si>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</si>
  <si>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</si>
  <si>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</si>
  <si>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</si>
  <si>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</si>
  <si>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</si>
  <si>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</si>
  <si>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</si>
  <si>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</si>
  <si>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</si>
  <si>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</si>
  <si>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</si>
  <si>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</si>
  <si>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</si>
  <si>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</si>
  <si>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</si>
  <si>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</si>
  <si>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</si>
  <si>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</si>
  <si>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</si>
  <si>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</si>
  <si>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</si>
  <si>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</si>
  <si>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</si>
  <si>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</si>
  <si>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</si>
  <si>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</si>
  <si>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</si>
  <si>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</si>
  <si>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</si>
  <si>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</si>
  <si>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</si>
  <si>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</si>
  <si>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</si>
  <si>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</si>
  <si>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</si>
  <si>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</si>
  <si>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</si>
  <si>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</si>
  <si>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</si>
  <si>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</si>
  <si>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</si>
  <si>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</si>
  <si>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</si>
  <si>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</si>
  <si>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</si>
  <si>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</si>
  <si>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</si>
  <si>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</si>
  <si>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</si>
  <si>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</si>
  <si>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</si>
  <si>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</si>
  <si>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</si>
  <si>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</si>
  <si>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</si>
  <si>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</si>
  <si>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</si>
  <si>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</si>
  <si>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</si>
  <si>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</si>
  <si>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</si>
  <si>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</si>
  <si>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</si>
  <si>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</si>
  <si>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</si>
  <si>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</si>
  <si>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</si>
  <si>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</si>
  <si>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</si>
  <si>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</si>
  <si>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</si>
  <si>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</si>
  <si>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</si>
  <si>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</si>
  <si>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</si>
  <si>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</si>
  <si>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</si>
  <si>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</si>
  <si>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</si>
  <si>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</si>
  <si>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</si>
  <si>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</si>
  <si>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</si>
  <si>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</si>
  <si>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</si>
  <si>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</si>
  <si>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</si>
  <si>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</si>
  <si>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</si>
  <si>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</si>
  <si>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</si>
  <si>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</si>
  <si>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</si>
  <si>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</si>
  <si>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</si>
  <si>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</si>
  <si>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</si>
  <si>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</si>
  <si>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</si>
  <si>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</si>
  <si>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</si>
  <si>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</si>
  <si>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</si>
  <si>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</si>
  <si>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</si>
  <si>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</si>
  <si>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</si>
  <si>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</si>
  <si>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</si>
  <si>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</si>
  <si>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</si>
  <si>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</si>
  <si>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</si>
  <si>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</si>
  <si>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</si>
  <si>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</si>
  <si>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</si>
  <si>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</si>
  <si>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</si>
  <si>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</si>
  <si>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</si>
  <si>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</si>
  <si>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</si>
  <si>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</si>
  <si>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</si>
  <si>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</si>
  <si>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</si>
  <si>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</si>
  <si>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</si>
  <si>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</si>
  <si>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</si>
  <si>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</si>
  <si>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</si>
  <si>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</si>
  <si>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</si>
  <si>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</si>
  <si>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</si>
  <si>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</si>
  <si>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</si>
  <si>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</si>
  <si>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</si>
  <si>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</si>
  <si>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</si>
  <si>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</si>
  <si>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</si>
  <si>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</si>
  <si>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</si>
  <si>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</si>
  <si>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</si>
  <si>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</si>
  <si>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</si>
  <si>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</si>
  <si>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</si>
  <si>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</si>
  <si>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</si>
  <si>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</si>
  <si>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</si>
  <si>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</si>
  <si>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</si>
  <si>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</si>
  <si>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</si>
  <si>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</si>
  <si>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</si>
  <si>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</si>
  <si>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</si>
  <si>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</si>
  <si>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</si>
  <si>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</si>
  <si>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</si>
  <si>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</si>
  <si>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</si>
  <si>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</si>
  <si>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</si>
  <si>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</si>
  <si>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</si>
  <si>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</si>
  <si>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</si>
  <si>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</si>
  <si>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</si>
  <si>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</si>
  <si>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</si>
  <si>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</si>
  <si>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</si>
  <si>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</si>
  <si>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</si>
  <si>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</si>
  <si>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</si>
  <si>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</si>
  <si>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</si>
  <si>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</si>
  <si>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</si>
  <si>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</si>
  <si>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</si>
  <si>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</si>
  <si>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</si>
  <si>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</si>
  <si>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</si>
  <si>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</si>
  <si>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</si>
  <si>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</si>
  <si>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</si>
  <si>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</si>
  <si>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</si>
  <si>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</si>
  <si>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</si>
  <si>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</si>
  <si>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</si>
  <si>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</si>
  <si>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</si>
  <si>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</si>
  <si>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</si>
  <si>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</si>
  <si>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</si>
  <si>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</si>
  <si>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</si>
  <si>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</si>
  <si>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</si>
  <si>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</si>
  <si>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</si>
  <si>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</si>
  <si>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</si>
  <si>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</si>
  <si>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</si>
  <si>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</si>
  <si>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</si>
  <si>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</si>
  <si>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</si>
  <si>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</si>
  <si>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</si>
  <si>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</si>
  <si>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</si>
  <si>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</si>
  <si>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</si>
  <si>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</si>
  <si>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</si>
  <si>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</si>
  <si>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</si>
  <si>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</si>
  <si>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</si>
  <si>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</si>
  <si>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</si>
  <si>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</si>
  <si>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</si>
  <si>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</si>
  <si>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</si>
  <si>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</si>
  <si>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</si>
  <si>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</si>
  <si>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</si>
  <si>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</si>
  <si>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</si>
  <si>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</si>
  <si>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</si>
  <si>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</si>
  <si>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</si>
  <si>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</si>
  <si>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</si>
  <si>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</si>
  <si>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</si>
  <si>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</si>
  <si>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</si>
  <si>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</si>
  <si>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</si>
  <si>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</si>
  <si>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</si>
  <si>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</si>
  <si>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</si>
  <si>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</si>
  <si>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</si>
  <si>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</si>
  <si>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</si>
  <si>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</si>
  <si>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</si>
  <si>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</si>
  <si>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</si>
  <si>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</si>
  <si>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</si>
  <si>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</si>
  <si>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</si>
  <si>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</si>
  <si>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</si>
  <si>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</si>
  <si>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</si>
  <si>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</si>
  <si>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</si>
  <si>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</si>
  <si>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</si>
  <si>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</si>
  <si>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</si>
  <si>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</si>
  <si>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</si>
  <si>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</si>
  <si>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</si>
  <si>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</si>
  <si>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</si>
  <si>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</si>
  <si>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</si>
  <si>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</si>
  <si>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</si>
  <si>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</si>
  <si>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</si>
  <si>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</si>
  <si>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</si>
  <si>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</si>
  <si>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</si>
  <si>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</si>
  <si>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</si>
  <si>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</si>
  <si>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</si>
  <si>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</si>
  <si>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</si>
  <si>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</si>
  <si>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</si>
  <si>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</si>
  <si>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</si>
  <si>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</si>
  <si>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</si>
  <si>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</si>
  <si>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</si>
  <si>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</si>
  <si>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</si>
  <si>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</si>
  <si>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</si>
  <si>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</si>
  <si>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</si>
  <si>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</si>
  <si>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</si>
  <si>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</si>
  <si>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</si>
  <si>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</si>
  <si>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</si>
  <si>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</si>
  <si>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</si>
  <si>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</si>
  <si>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</si>
  <si>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</si>
  <si>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</si>
  <si>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</si>
  <si>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</si>
  <si>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</si>
  <si>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</si>
  <si>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</si>
  <si>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</si>
  <si>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</si>
  <si>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</si>
  <si>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</si>
  <si>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</si>
  <si>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</si>
  <si>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</si>
  <si>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</si>
  <si>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</si>
  <si>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</si>
  <si>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</si>
  <si>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</si>
  <si>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</si>
  <si>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</si>
  <si>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</si>
  <si>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</si>
  <si>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</si>
  <si>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</si>
  <si>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</si>
  <si>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</si>
  <si>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</si>
  <si>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</si>
  <si>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</si>
  <si>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</si>
  <si>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</si>
  <si>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</si>
  <si>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</si>
  <si>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</si>
  <si>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</si>
  <si>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</si>
  <si>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</si>
  <si>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</si>
  <si>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</si>
  <si>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</si>
  <si>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</si>
  <si>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</si>
  <si>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</si>
  <si>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</si>
  <si>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</si>
  <si>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</si>
  <si>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</si>
  <si>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</si>
  <si>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</si>
  <si>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</si>
  <si>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</si>
  <si>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</si>
  <si>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</si>
  <si>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</si>
  <si>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</si>
  <si>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</si>
  <si>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</si>
  <si>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</si>
  <si>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</si>
  <si>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</si>
  <si>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</si>
  <si>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</si>
  <si>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</si>
  <si>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</si>
  <si>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</si>
  <si>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</si>
  <si>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</si>
  <si>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</si>
  <si>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</si>
  <si>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</si>
  <si>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</si>
  <si>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</si>
  <si>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</si>
  <si>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</si>
  <si>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</si>
  <si>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</si>
  <si>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</si>
  <si>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</si>
  <si>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</si>
  <si>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</si>
  <si>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</si>
  <si>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</si>
  <si>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</si>
  <si>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</si>
  <si>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</si>
  <si>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</si>
  <si>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</si>
  <si>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</si>
  <si>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</si>
  <si>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</si>
  <si>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</si>
  <si>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</si>
  <si>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</si>
  <si>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</si>
  <si>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</si>
  <si>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</si>
  <si>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</si>
  <si>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</si>
  <si>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</si>
  <si>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</si>
  <si>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</si>
  <si>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</si>
  <si>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</si>
  <si>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</si>
  <si>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</si>
  <si>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</si>
  <si>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</si>
  <si>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</si>
  <si>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</si>
  <si>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</si>
  <si>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</si>
  <si>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</si>
  <si>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</si>
  <si>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</si>
  <si>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</si>
  <si>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</si>
  <si>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</si>
  <si>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</si>
  <si>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</si>
  <si>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</si>
  <si>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</si>
  <si>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</si>
  <si>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</si>
  <si>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</si>
  <si>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</si>
  <si>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</si>
  <si>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</si>
  <si>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</si>
  <si>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</si>
  <si>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</si>
  <si>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</si>
  <si>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</si>
  <si>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</si>
  <si>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</si>
  <si>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</si>
  <si>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</si>
  <si>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</si>
  <si>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</si>
  <si>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</si>
  <si>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</si>
  <si>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</si>
  <si>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</si>
  <si>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</si>
  <si>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</si>
  <si>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</si>
  <si>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</si>
  <si>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</si>
  <si>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</si>
  <si>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</si>
  <si>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</si>
  <si>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</si>
  <si>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</si>
  <si>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</si>
  <si>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</si>
  <si>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</si>
  <si>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</si>
  <si>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</si>
  <si>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</si>
  <si>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</si>
  <si>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</si>
  <si>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</si>
  <si>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</si>
  <si>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</si>
  <si>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</si>
  <si>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</si>
  <si>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</si>
  <si>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</si>
  <si>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</si>
  <si>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</si>
  <si>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</si>
  <si>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</si>
  <si>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</si>
  <si>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</si>
  <si>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</si>
  <si>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</si>
  <si>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</si>
  <si>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</si>
  <si>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</si>
  <si>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</si>
  <si>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</si>
  <si>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</si>
  <si>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</si>
  <si>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</si>
  <si>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</si>
  <si>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</si>
  <si>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</si>
  <si>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</si>
  <si>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</si>
  <si>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</si>
  <si>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</si>
  <si>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</si>
  <si>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</si>
  <si>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</si>
  <si>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</si>
  <si>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</si>
  <si>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</si>
  <si>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</si>
  <si>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</si>
  <si>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</si>
  <si>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</si>
  <si>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</si>
  <si>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</si>
  <si>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</si>
  <si>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</si>
  <si>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</si>
  <si>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</si>
  <si>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</si>
  <si>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</si>
  <si>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</si>
  <si>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</si>
  <si>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</si>
  <si>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</si>
  <si>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</si>
  <si>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</si>
  <si>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</si>
  <si>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</si>
  <si>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</si>
  <si>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</si>
  <si>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</si>
  <si>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</si>
  <si>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</si>
  <si>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</si>
  <si>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</si>
  <si>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</si>
  <si>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</si>
  <si>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</si>
  <si>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</si>
  <si>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</si>
  <si>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</si>
  <si>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</si>
  <si>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</si>
  <si>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</si>
  <si>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</si>
  <si>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</si>
  <si>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</si>
  <si>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</si>
  <si>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</si>
  <si>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</si>
  <si>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</si>
  <si>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</si>
  <si>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</si>
  <si>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</si>
  <si>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</si>
  <si>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</si>
  <si>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</si>
  <si>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</si>
  <si>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</si>
  <si>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</si>
  <si>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</si>
  <si>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</si>
  <si>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</si>
  <si>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</si>
  <si>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</si>
  <si>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</si>
  <si>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</si>
  <si>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</si>
  <si>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</si>
  <si>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</si>
  <si>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</si>
  <si>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</si>
  <si>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</si>
  <si>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</si>
  <si>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</si>
  <si>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</si>
  <si>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</si>
  <si>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</si>
  <si>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</si>
  <si>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</si>
  <si>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</si>
  <si>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</si>
  <si>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</si>
  <si>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</si>
  <si>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</si>
  <si>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</si>
  <si>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</si>
  <si>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</si>
  <si>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</si>
  <si>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</si>
  <si>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</si>
  <si>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</si>
  <si>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</si>
  <si>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</si>
  <si>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</si>
  <si>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</si>
  <si>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</si>
  <si>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</si>
  <si>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</si>
  <si>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</si>
  <si>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</si>
  <si>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</si>
  <si>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</si>
  <si>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</si>
  <si>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</si>
  <si>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</si>
  <si>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</si>
  <si>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</si>
  <si>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</si>
  <si>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</si>
  <si>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</si>
  <si>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</si>
  <si>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</si>
  <si>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</si>
  <si>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</si>
  <si>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</si>
  <si>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</si>
  <si>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</si>
  <si>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</si>
  <si>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</si>
  <si>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</si>
  <si>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</si>
  <si>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</si>
  <si>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</si>
  <si>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</si>
  <si>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</si>
  <si>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</si>
  <si>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</si>
  <si>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</si>
  <si>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</si>
  <si>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</si>
  <si>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</si>
  <si>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</si>
  <si>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</si>
  <si>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</si>
  <si>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</si>
  <si>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</si>
  <si>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</si>
  <si>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</si>
  <si>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</si>
  <si>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</si>
  <si>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</si>
  <si>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</si>
  <si>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</si>
  <si>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</si>
  <si>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</si>
  <si>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</si>
  <si>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</si>
  <si>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</si>
  <si>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</si>
  <si>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</si>
  <si>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</si>
  <si>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</si>
  <si>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</si>
  <si>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</si>
  <si>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</si>
  <si>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</si>
  <si>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</si>
  <si>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</si>
  <si>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</si>
  <si>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</si>
  <si>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</si>
  <si>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</si>
  <si>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</si>
  <si>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</si>
  <si>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</si>
  <si>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</si>
  <si>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</si>
  <si>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</si>
  <si>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</si>
  <si>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</si>
  <si>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</si>
  <si>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</si>
  <si>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</si>
  <si>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</si>
  <si>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</si>
  <si>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</si>
  <si>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</si>
  <si>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</si>
  <si>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</si>
  <si>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</si>
  <si>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</si>
  <si>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</si>
  <si>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</si>
  <si>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</si>
  <si>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</si>
  <si>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</si>
  <si>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</si>
  <si>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</si>
  <si>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</si>
  <si>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</si>
  <si>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</si>
  <si>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</si>
  <si>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</si>
  <si>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</si>
  <si>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</si>
  <si>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</si>
  <si>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</si>
  <si>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</si>
  <si>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</si>
  <si>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</si>
  <si>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</si>
  <si>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</si>
  <si>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</si>
  <si>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</si>
  <si>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</si>
  <si>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</si>
  <si>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</si>
  <si>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</si>
  <si>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</si>
  <si>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</si>
  <si>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</si>
  <si>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</si>
  <si>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</si>
  <si>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</si>
  <si>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</si>
  <si>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</si>
  <si>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</si>
  <si>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</si>
  <si>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</si>
  <si>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</si>
  <si>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</si>
  <si>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</si>
  <si>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</si>
  <si>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</si>
  <si>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</si>
  <si>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</si>
  <si>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</si>
  <si>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</si>
  <si>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</si>
  <si>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</si>
  <si>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</si>
  <si>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</si>
  <si>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</si>
  <si>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</si>
  <si>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</si>
  <si>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</si>
  <si>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</si>
  <si>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</si>
  <si>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</si>
  <si>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</si>
  <si>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</si>
  <si>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</si>
  <si>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</si>
  <si>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</si>
  <si>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</si>
  <si>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</si>
  <si>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</si>
  <si>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</si>
  <si>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</si>
  <si>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</si>
  <si>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</si>
  <si>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</si>
  <si>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</si>
  <si>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</si>
  <si>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</si>
  <si>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</si>
  <si>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</si>
  <si>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</si>
  <si>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</si>
  <si>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</si>
  <si>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</si>
  <si>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</si>
  <si>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</si>
  <si>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</si>
  <si>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</si>
  <si>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</si>
  <si>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</si>
  <si>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</si>
  <si>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</si>
  <si>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</si>
  <si>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</si>
  <si>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</si>
  <si>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</si>
  <si>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</si>
  <si>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</si>
  <si>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</si>
  <si>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</si>
  <si>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</si>
  <si>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</si>
  <si>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</si>
  <si>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</si>
  <si>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</si>
  <si>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</si>
  <si>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</si>
  <si>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</si>
  <si>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</si>
  <si>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</si>
  <si>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</si>
  <si>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</si>
  <si>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</si>
  <si>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</si>
  <si>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</si>
  <si>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</si>
  <si>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</si>
  <si>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</si>
  <si>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</si>
  <si>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</si>
  <si>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</si>
  <si>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</si>
  <si>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</si>
  <si>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</si>
  <si>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</si>
  <si>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</si>
  <si>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</si>
  <si>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</si>
  <si>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</si>
  <si>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</si>
  <si>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</si>
  <si>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</si>
  <si>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</si>
  <si>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</si>
  <si>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</si>
  <si>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</si>
  <si>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</si>
  <si>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</si>
  <si>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</si>
  <si>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</si>
  <si>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</si>
  <si>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</si>
  <si>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</si>
  <si>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</si>
  <si>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</si>
  <si>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</si>
  <si>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</si>
  <si>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</si>
  <si>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</si>
  <si>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</si>
  <si>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</si>
  <si>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</si>
  <si>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</si>
  <si>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</si>
  <si>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</si>
  <si>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</si>
  <si>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</si>
  <si>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</si>
  <si>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</si>
  <si>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</si>
  <si>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</si>
  <si>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</si>
  <si>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</si>
  <si>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</si>
  <si>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</si>
  <si>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</si>
  <si>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</si>
  <si>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</si>
  <si>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</si>
  <si>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</si>
  <si>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</si>
  <si>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</si>
  <si>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</si>
  <si>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</si>
  <si>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</si>
  <si>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</si>
  <si>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</si>
  <si>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</si>
  <si>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</si>
  <si>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</si>
  <si>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</si>
  <si>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</si>
  <si>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</si>
  <si>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</si>
  <si>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</si>
  <si>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</si>
  <si>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</si>
  <si>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</si>
  <si>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</si>
  <si>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</si>
  <si>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</si>
  <si>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</si>
  <si>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</si>
  <si>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</si>
  <si>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</si>
  <si>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</si>
  <si>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</si>
  <si>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</si>
  <si>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</si>
  <si>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</si>
  <si>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</si>
  <si>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</si>
  <si>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</si>
  <si>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</si>
  <si>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</si>
  <si>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</si>
  <si>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</si>
  <si>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</si>
  <si>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</si>
  <si>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</si>
  <si>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</si>
  <si>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</si>
  <si>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</si>
  <si>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</si>
  <si>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</si>
  <si>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</si>
  <si>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</si>
  <si>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</si>
  <si>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</si>
  <si>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</si>
  <si>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</si>
  <si>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</si>
  <si>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</si>
  <si>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</si>
  <si>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</si>
  <si>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</si>
  <si>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</si>
  <si>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</si>
  <si>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</si>
  <si>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</si>
  <si>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</si>
  <si>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</si>
  <si>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</si>
  <si>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</si>
  <si>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</si>
  <si>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</si>
  <si>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</si>
  <si>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</si>
  <si>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</si>
  <si>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</si>
  <si>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</si>
  <si>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</si>
  <si>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</si>
  <si>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</si>
  <si>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</si>
  <si>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</si>
  <si>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</si>
  <si>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</si>
  <si>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</si>
  <si>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</si>
  <si>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</si>
  <si>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</si>
  <si>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</si>
  <si>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</si>
  <si>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</si>
  <si>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</si>
  <si>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</si>
  <si>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</si>
  <si>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</si>
  <si>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</si>
  <si>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</si>
  <si>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</si>
  <si>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</si>
  <si>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</si>
  <si>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</si>
  <si>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</si>
  <si>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</si>
  <si>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</si>
  <si>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</si>
  <si>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</si>
  <si>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</si>
  <si>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</si>
  <si>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</si>
  <si>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</si>
  <si>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</si>
  <si>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</si>
  <si>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</si>
  <si>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</si>
  <si>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</si>
  <si>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</si>
  <si>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</si>
  <si>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</si>
  <si>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</si>
  <si>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</si>
  <si>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</si>
  <si>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</si>
  <si>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</si>
  <si>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</si>
  <si>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</si>
  <si>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</si>
  <si>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</si>
  <si>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</si>
  <si>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</si>
  <si>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</si>
  <si>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</si>
  <si>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</si>
  <si>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</si>
  <si>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</si>
  <si>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</si>
  <si>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</si>
  <si>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</si>
  <si>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</si>
  <si>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</si>
  <si>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</si>
  <si>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</si>
  <si>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</si>
  <si>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</si>
  <si>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</si>
  <si>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</si>
  <si>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</si>
  <si>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</si>
  <si>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</si>
  <si>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</si>
  <si>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</si>
  <si>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</si>
  <si>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</si>
  <si>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</si>
  <si>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</si>
  <si>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</si>
  <si>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</si>
  <si>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</si>
  <si>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</si>
  <si>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</si>
  <si>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</si>
  <si>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</si>
  <si>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</si>
  <si>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</si>
  <si>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</si>
  <si>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</si>
  <si>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</si>
  <si>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</si>
  <si>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</si>
  <si>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</si>
  <si>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</si>
  <si>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</si>
  <si>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</si>
  <si>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</si>
  <si>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</si>
  <si>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</si>
  <si>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</si>
  <si>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</si>
  <si>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</si>
  <si>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</si>
  <si>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</si>
  <si>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</si>
  <si>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</si>
  <si>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</si>
  <si>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</si>
  <si>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</si>
  <si>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</si>
  <si>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</si>
  <si>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</si>
  <si>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</si>
  <si>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</si>
  <si>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</si>
  <si>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</si>
  <si>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</si>
  <si>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</si>
  <si>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</si>
  <si>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</si>
  <si>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</si>
  <si>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</si>
  <si>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</si>
  <si>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</si>
  <si>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</si>
  <si>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</si>
  <si>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</si>
  <si>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</si>
  <si>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</si>
  <si>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</si>
  <si>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</si>
  <si>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</si>
  <si>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</si>
  <si>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</si>
  <si>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</si>
  <si>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</si>
  <si>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</si>
  <si>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</si>
  <si>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</si>
  <si>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</si>
  <si>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</si>
  <si>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</si>
  <si>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</si>
  <si>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</si>
  <si>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</si>
  <si>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</si>
  <si>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</si>
  <si>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</si>
  <si>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</si>
  <si>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</si>
  <si>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</si>
  <si>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</si>
  <si>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</si>
  <si>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</si>
  <si>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</si>
  <si>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</si>
  <si>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</si>
  <si>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</si>
  <si>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</si>
  <si>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</si>
  <si>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</si>
  <si>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</si>
  <si>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</si>
  <si>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</si>
  <si>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</si>
  <si>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</si>
  <si>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</si>
  <si>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</si>
  <si>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</si>
  <si>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</si>
  <si>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</si>
  <si>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</si>
  <si>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</si>
  <si>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</si>
  <si>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</si>
  <si>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</si>
  <si>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</si>
  <si>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</si>
  <si>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</si>
  <si>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</si>
  <si>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</si>
  <si>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</si>
  <si>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</si>
  <si>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</si>
  <si>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</si>
  <si>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</si>
  <si>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</si>
  <si>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</si>
  <si>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</si>
  <si>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</si>
  <si>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</si>
  <si>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</si>
  <si>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</si>
  <si>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</si>
  <si>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</si>
  <si>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</si>
  <si>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</si>
  <si>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</si>
  <si>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</si>
  <si>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</si>
  <si>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</si>
  <si>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</si>
  <si>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</si>
  <si>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</si>
  <si>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</si>
  <si>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</si>
  <si>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</si>
  <si>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</si>
  <si>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</si>
  <si>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</si>
  <si>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</si>
  <si>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</si>
  <si>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</si>
  <si>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</si>
  <si>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</si>
  <si>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</si>
  <si>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</si>
  <si>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</si>
  <si>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</si>
  <si>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</si>
  <si>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</si>
  <si>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</si>
  <si>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</si>
  <si>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</si>
  <si>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</si>
  <si>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</si>
  <si>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</si>
  <si>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</si>
  <si>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</si>
  <si>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</si>
  <si>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</si>
  <si>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</si>
  <si>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</si>
  <si>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</si>
  <si>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</si>
  <si>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</si>
  <si>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</si>
  <si>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</si>
  <si>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</si>
  <si>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</si>
  <si>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</si>
  <si>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</si>
  <si>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</si>
  <si>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</si>
  <si>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</si>
  <si>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</si>
  <si>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</si>
  <si>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</si>
  <si>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</si>
  <si>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</si>
  <si>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</si>
  <si>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</si>
  <si>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</si>
  <si>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</si>
  <si>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</si>
  <si>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</si>
  <si>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</si>
  <si>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</si>
  <si>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</si>
  <si>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</si>
  <si>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</si>
  <si>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</si>
  <si>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</si>
  <si>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</si>
  <si>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</si>
  <si>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</si>
  <si>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</si>
  <si>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</si>
  <si>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</si>
  <si>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</si>
  <si>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</si>
  <si>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</si>
  <si>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</si>
  <si>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</si>
  <si>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</si>
  <si>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</si>
  <si>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</si>
  <si>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</si>
  <si>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</si>
  <si>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</si>
  <si>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</si>
  <si>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</si>
  <si>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</si>
  <si>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</si>
  <si>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</si>
  <si>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</si>
  <si>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</si>
  <si>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</si>
  <si>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</si>
  <si>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</si>
  <si>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</si>
  <si>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</si>
  <si>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</si>
  <si>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</si>
  <si>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</si>
  <si>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</si>
  <si>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</si>
  <si>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</si>
  <si>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</si>
  <si>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</si>
  <si>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</si>
  <si>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</si>
  <si>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</si>
  <si>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</si>
  <si>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</si>
  <si>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</si>
  <si>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</si>
  <si>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</si>
  <si>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</si>
  <si>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</si>
  <si>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</si>
  <si>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</si>
  <si>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</si>
  <si>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</si>
  <si>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</si>
  <si>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</si>
  <si>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</si>
  <si>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</si>
  <si>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</si>
  <si>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</si>
  <si>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</si>
  <si>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</si>
  <si>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</si>
  <si>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</si>
  <si>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</si>
  <si>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</si>
  <si>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</si>
  <si>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</si>
  <si>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</si>
  <si>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</si>
  <si>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</si>
  <si>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</si>
  <si>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</si>
  <si>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</si>
  <si>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</si>
  <si>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</si>
  <si>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</si>
  <si>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</si>
  <si>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</si>
  <si>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</si>
  <si>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</si>
  <si>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</si>
  <si>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</si>
  <si>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</si>
  <si>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</si>
  <si>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</si>
  <si>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</si>
  <si>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</si>
  <si>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</si>
  <si>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</si>
  <si>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</si>
  <si>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</si>
  <si>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</si>
  <si>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</si>
  <si>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</si>
  <si>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</si>
  <si>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</si>
  <si>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</si>
  <si>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</si>
  <si>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</si>
  <si>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</si>
  <si>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</si>
  <si>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</si>
  <si>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</si>
  <si>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</si>
  <si>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</si>
  <si>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</si>
  <si>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</si>
  <si>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</si>
  <si>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</si>
  <si>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</si>
  <si>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</si>
  <si>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</si>
  <si>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</si>
  <si>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</si>
  <si>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</si>
  <si>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</si>
  <si>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</si>
  <si>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</si>
  <si>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</si>
  <si>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</si>
  <si>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</si>
  <si>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</si>
  <si>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</si>
  <si>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</si>
  <si>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</si>
  <si>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</si>
  <si>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</si>
  <si>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</si>
  <si>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</si>
  <si>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</si>
  <si>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</si>
  <si>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</si>
  <si>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</si>
  <si>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</si>
  <si>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</si>
  <si>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</si>
  <si>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</si>
  <si>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</si>
  <si>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</si>
  <si>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</si>
  <si>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</si>
  <si>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</si>
  <si>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</si>
  <si>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</si>
  <si>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</si>
  <si>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</si>
  <si>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</si>
  <si>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</si>
  <si>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</si>
  <si>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</si>
  <si>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</si>
  <si>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</si>
  <si>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</si>
  <si>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</si>
  <si>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</si>
  <si>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</si>
  <si>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</si>
  <si>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</si>
  <si>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</si>
  <si>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</si>
  <si>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</si>
  <si>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</si>
  <si>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</si>
  <si>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</si>
  <si>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</si>
  <si>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</si>
  <si>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</si>
  <si>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</si>
  <si>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</si>
  <si>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</si>
  <si>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</si>
  <si>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</si>
  <si>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</si>
  <si>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</si>
  <si>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</si>
  <si>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</si>
  <si>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</si>
  <si>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</si>
  <si>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</si>
  <si>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</si>
  <si>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</si>
  <si>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</si>
  <si>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</si>
  <si>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</si>
  <si>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</si>
  <si>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</si>
  <si>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</si>
  <si>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</si>
  <si>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</si>
  <si>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</si>
  <si>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</si>
  <si>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</si>
  <si>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</si>
  <si>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</si>
  <si>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</si>
  <si>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</si>
  <si>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</si>
  <si>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</si>
  <si>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</si>
  <si>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</si>
  <si>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</si>
  <si>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</si>
  <si>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</si>
  <si>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</si>
  <si>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</si>
  <si>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</si>
  <si>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</si>
  <si>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</si>
  <si>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</si>
  <si>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</si>
  <si>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</si>
  <si>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</si>
  <si>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</si>
  <si>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</si>
  <si>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</si>
  <si>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</si>
  <si>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</si>
  <si>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</si>
  <si>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</si>
  <si>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</si>
  <si>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</si>
  <si>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</si>
  <si>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</si>
  <si>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</si>
  <si>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</si>
  <si>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</si>
  <si>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</si>
  <si>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</si>
  <si>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</si>
  <si>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</si>
  <si>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</si>
  <si>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</si>
  <si>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</si>
  <si>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</si>
  <si>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</si>
  <si>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</si>
  <si>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</si>
  <si>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</si>
  <si>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</si>
  <si>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</si>
  <si>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</si>
  <si>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</si>
  <si>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</si>
  <si>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</si>
  <si>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</si>
  <si>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</si>
  <si>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</si>
  <si>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</si>
  <si>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</si>
  <si>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</si>
  <si>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</si>
  <si>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</si>
  <si>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</si>
  <si>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</si>
  <si>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</si>
  <si>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</si>
  <si>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</si>
  <si>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</si>
  <si>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</si>
  <si>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</si>
  <si>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</si>
  <si>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</si>
  <si>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</si>
  <si>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</si>
  <si>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</si>
  <si>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</si>
  <si>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</si>
  <si>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</si>
  <si>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</si>
  <si>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</si>
  <si>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</si>
  <si>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</si>
  <si>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</si>
  <si>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</si>
  <si>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</si>
  <si>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</si>
  <si>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</si>
  <si>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</si>
  <si>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</si>
  <si>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</si>
  <si>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</si>
  <si>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</si>
  <si>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</si>
  <si>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</si>
  <si>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</si>
  <si>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</si>
  <si>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</si>
  <si>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</si>
  <si>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</si>
  <si>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</si>
  <si>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</si>
  <si>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</si>
  <si>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</si>
  <si>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</si>
  <si>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</si>
  <si>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</si>
  <si>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</si>
  <si>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</si>
  <si>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</si>
  <si>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</si>
  <si>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</si>
  <si>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</si>
  <si>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</si>
  <si>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</si>
  <si>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</si>
  <si>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</si>
  <si>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</si>
  <si>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</si>
  <si>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</si>
  <si>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</si>
  <si>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</si>
  <si>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</si>
  <si>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</si>
  <si>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</si>
  <si>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</si>
  <si>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</si>
  <si>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</si>
  <si>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</si>
  <si>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</si>
  <si>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</si>
  <si>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</si>
  <si>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</si>
  <si>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</si>
  <si>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</si>
  <si>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</si>
  <si>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</si>
  <si>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</si>
  <si>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</si>
  <si>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</si>
  <si>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</si>
  <si>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</si>
  <si>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</si>
  <si>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</si>
  <si>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</si>
  <si>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</si>
  <si>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</si>
  <si>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</si>
  <si>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</si>
  <si>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</si>
  <si>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</si>
  <si>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</si>
  <si>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</si>
  <si>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</si>
  <si>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</si>
  <si>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</si>
  <si>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</si>
  <si>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</si>
  <si>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</si>
  <si>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</si>
  <si>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</si>
  <si>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</si>
  <si>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</si>
  <si>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</si>
  <si>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</si>
  <si>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</si>
  <si>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</si>
  <si>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</si>
  <si>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</si>
  <si>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</si>
  <si>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</si>
  <si>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</si>
  <si>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</si>
  <si>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</si>
  <si>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</si>
  <si>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</si>
  <si>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</si>
  <si>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</si>
  <si>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</si>
  <si>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</si>
  <si>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</si>
  <si>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</si>
  <si>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</si>
  <si>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</si>
  <si>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</si>
  <si>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</si>
  <si>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</si>
  <si>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</si>
  <si>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</si>
  <si>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</si>
  <si>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</si>
  <si>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</si>
  <si>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</si>
  <si>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</si>
  <si>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</si>
  <si>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</si>
  <si>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</si>
  <si>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</si>
  <si>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</si>
  <si>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</si>
  <si>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</si>
  <si>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</si>
  <si>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</si>
  <si>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</si>
  <si>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</si>
  <si>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</si>
  <si>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</si>
  <si>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</si>
  <si>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</si>
  <si>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</si>
  <si>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</si>
  <si>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</si>
  <si>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</si>
  <si>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</si>
  <si>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</si>
  <si>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</si>
  <si>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</si>
  <si>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</si>
  <si>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</si>
  <si>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</si>
  <si>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</si>
  <si>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</si>
  <si>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</si>
  <si>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</si>
  <si>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</si>
  <si>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</si>
  <si>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</si>
  <si>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</si>
  <si>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</si>
  <si>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</si>
  <si>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</si>
  <si>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</si>
  <si>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</si>
  <si>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</si>
  <si>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</si>
  <si>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</si>
  <si>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</si>
  <si>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</si>
  <si>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</si>
  <si>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</si>
  <si>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</si>
  <si>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</si>
  <si>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</si>
  <si>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</si>
  <si>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</si>
  <si>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</si>
  <si>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</si>
  <si>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</si>
  <si>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</si>
  <si>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</si>
  <si>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</si>
  <si>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</si>
  <si>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</si>
  <si>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</si>
  <si>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</si>
  <si>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</si>
  <si>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</si>
  <si>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</si>
  <si>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</si>
  <si>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</si>
  <si>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</si>
  <si>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</si>
  <si>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</si>
  <si>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</si>
  <si>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</si>
  <si>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</si>
  <si>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</si>
  <si>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</si>
  <si>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</si>
  <si>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</si>
  <si>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</si>
  <si>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</si>
  <si>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</si>
  <si>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</si>
  <si>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</si>
  <si>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</si>
  <si>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</si>
  <si>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</si>
  <si>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</si>
  <si>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</si>
  <si>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</si>
  <si>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</si>
  <si>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</si>
  <si>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</si>
  <si>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</si>
  <si>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</si>
  <si>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</si>
  <si>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</si>
  <si>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</si>
  <si>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</si>
  <si>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</si>
  <si>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</si>
  <si>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</si>
  <si>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</si>
  <si>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</si>
  <si>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</si>
  <si>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</si>
  <si>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</si>
  <si>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</si>
  <si>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</si>
  <si>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</si>
  <si>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</si>
  <si>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</si>
  <si>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</si>
  <si>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</si>
  <si>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</si>
  <si>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</si>
  <si>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</si>
  <si>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</si>
  <si>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</si>
  <si>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</si>
  <si>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</si>
  <si>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</si>
  <si>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</si>
  <si>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</si>
  <si>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</si>
  <si>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</si>
  <si>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</si>
  <si>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</si>
  <si>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</si>
  <si>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</si>
  <si>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</si>
  <si>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</si>
  <si>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</si>
  <si>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</si>
  <si>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</si>
  <si>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</si>
  <si>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</si>
  <si>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</si>
  <si>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</si>
  <si>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</si>
  <si>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</si>
  <si>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</si>
  <si>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</si>
  <si>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</si>
  <si>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</si>
  <si>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</si>
  <si>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</si>
  <si>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</si>
  <si>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</si>
  <si>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</si>
  <si>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</si>
  <si>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</si>
  <si>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</si>
  <si>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</si>
  <si>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</si>
  <si>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</si>
  <si>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</si>
  <si>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</si>
  <si>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</si>
  <si>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</si>
  <si>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</si>
  <si>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</si>
  <si>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</si>
  <si>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</si>
  <si>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</si>
  <si>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</si>
  <si>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</si>
  <si>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</si>
  <si>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</si>
  <si>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</si>
  <si>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</si>
  <si>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</si>
  <si>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</si>
  <si>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</si>
  <si>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</si>
  <si>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</si>
  <si>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</si>
  <si>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</si>
  <si>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</si>
  <si>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</si>
  <si>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</si>
  <si>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</si>
  <si>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</si>
  <si>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</si>
  <si>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</si>
  <si>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</si>
  <si>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</si>
  <si>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</si>
  <si>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</si>
  <si>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</si>
  <si>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</si>
  <si>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</si>
  <si>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</si>
  <si>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</si>
  <si>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</si>
  <si>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</si>
  <si>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</si>
  <si>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</si>
  <si>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</si>
  <si>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</si>
  <si>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</si>
  <si>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</si>
  <si>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</si>
  <si>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</si>
  <si>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</si>
  <si>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</si>
  <si>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</si>
  <si>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</si>
  <si>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</si>
  <si>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</si>
  <si>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</si>
  <si>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</si>
  <si>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</si>
  <si>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</si>
  <si>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</si>
  <si>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</si>
  <si>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</si>
  <si>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</si>
  <si>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</si>
  <si>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</si>
  <si>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</si>
  <si>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</si>
  <si>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</si>
  <si>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</si>
  <si>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</si>
  <si>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</si>
  <si>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</si>
  <si>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</si>
  <si>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</si>
  <si>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</si>
  <si>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</si>
  <si>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</si>
  <si>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</si>
  <si>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</si>
  <si>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</si>
  <si>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</si>
  <si>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</si>
  <si>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</si>
  <si>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</si>
  <si>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</si>
  <si>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</si>
  <si>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</si>
  <si>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</si>
  <si>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</si>
  <si>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</si>
  <si>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</si>
  <si>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</si>
  <si>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</si>
  <si>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</si>
  <si>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</si>
  <si>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</si>
  <si>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</si>
  <si>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</si>
  <si>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</si>
  <si>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</si>
  <si>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</si>
  <si>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</si>
  <si>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</si>
  <si>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</si>
  <si>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</si>
  <si>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</si>
  <si>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</si>
  <si>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</si>
  <si>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</si>
  <si>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</si>
  <si>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</si>
  <si>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</si>
  <si>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</si>
  <si>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</si>
  <si>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</si>
  <si>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</si>
  <si>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</si>
  <si>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</si>
  <si>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</si>
  <si>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</si>
  <si>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</si>
  <si>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</si>
  <si>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</si>
  <si>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</si>
  <si>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</si>
  <si>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</si>
  <si>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</si>
  <si>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</si>
  <si>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</si>
  <si>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</si>
  <si>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</si>
  <si>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</si>
  <si>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</si>
  <si>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</si>
  <si>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</si>
  <si>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</si>
  <si>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</si>
  <si>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</si>
  <si>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</si>
  <si>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</si>
  <si>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</si>
  <si>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</si>
  <si>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</si>
  <si>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</si>
  <si>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</si>
  <si>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</si>
  <si>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</si>
  <si>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</si>
  <si>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</si>
  <si>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</si>
  <si>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</si>
  <si>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</si>
  <si>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</si>
  <si>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</si>
  <si>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</si>
  <si>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</si>
  <si>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</si>
  <si>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</si>
  <si>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</si>
  <si>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</si>
  <si>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</si>
  <si>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</si>
  <si>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</si>
  <si>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</si>
  <si>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</si>
  <si>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</si>
  <si>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</si>
  <si>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</si>
  <si>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</si>
  <si>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</si>
  <si>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</si>
  <si>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</si>
  <si>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</si>
  <si>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</si>
  <si>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</si>
  <si>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</si>
  <si>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</si>
  <si>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</si>
  <si>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</si>
  <si>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</si>
  <si>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</si>
  <si>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</si>
  <si>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</si>
  <si>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</si>
  <si>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</si>
  <si>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</si>
  <si>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</si>
  <si>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</si>
  <si>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</si>
  <si>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</si>
  <si>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</si>
  <si>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</si>
  <si>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</si>
  <si>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</si>
  <si>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</si>
  <si>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</si>
  <si>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</si>
  <si>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</si>
  <si>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</si>
  <si>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</si>
  <si>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</si>
  <si>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</si>
  <si>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</si>
  <si>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</si>
  <si>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</si>
  <si>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</si>
  <si>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</si>
  <si>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</si>
  <si>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</si>
  <si>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</si>
  <si>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</si>
  <si>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</si>
  <si>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</si>
  <si>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</si>
  <si>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</si>
  <si>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</si>
  <si>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</si>
  <si>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</si>
  <si>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</si>
  <si>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</si>
  <si>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</si>
  <si>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</si>
  <si>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</si>
  <si>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</si>
  <si>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</si>
  <si>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</si>
  <si>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</si>
  <si>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</si>
  <si>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</si>
  <si>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</si>
  <si>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</si>
  <si>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</si>
  <si>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</si>
  <si>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</si>
  <si>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</si>
  <si>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</si>
  <si>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</si>
  <si>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</si>
  <si>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</si>
  <si>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</si>
  <si>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</si>
  <si>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</si>
  <si>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</si>
  <si>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</si>
  <si>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</si>
  <si>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</si>
  <si>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</si>
  <si>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</si>
  <si>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</si>
  <si>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</si>
  <si>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</si>
  <si>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</si>
  <si>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</si>
  <si>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</si>
  <si>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</si>
  <si>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</si>
  <si>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</si>
  <si>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</si>
  <si>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</si>
  <si>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</si>
  <si>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</si>
  <si>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</si>
  <si>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</si>
  <si>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</si>
  <si>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</si>
  <si>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</si>
  <si>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</si>
  <si>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</si>
  <si>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</si>
  <si>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</si>
  <si>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</si>
  <si>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</si>
  <si>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</si>
  <si>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</si>
  <si>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</si>
  <si>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</si>
  <si>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</si>
  <si>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</si>
  <si>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</si>
  <si>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</si>
  <si>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</si>
  <si>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</si>
  <si>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</si>
  <si>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</si>
  <si>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</si>
  <si>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</si>
  <si>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</si>
  <si>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</si>
  <si>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</si>
  <si>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</si>
  <si>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</si>
  <si>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</si>
  <si>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</si>
  <si>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</si>
  <si>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</si>
  <si>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</si>
  <si>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</si>
  <si>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</si>
  <si>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</si>
  <si>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</si>
  <si>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</si>
  <si>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</si>
  <si>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</si>
  <si>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</si>
  <si>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</si>
  <si>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</si>
  <si>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</si>
  <si>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</si>
  <si>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</si>
  <si>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</si>
  <si>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</si>
  <si>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</si>
  <si>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</si>
  <si>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</si>
  <si>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</si>
  <si>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</si>
  <si>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</si>
  <si>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</si>
  <si>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</si>
  <si>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</si>
  <si>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</si>
  <si>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</si>
  <si>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</si>
  <si>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</si>
  <si>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</si>
  <si>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</si>
  <si>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</si>
  <si>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</si>
  <si>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</si>
  <si>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</si>
  <si>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</si>
  <si>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</si>
  <si>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</si>
  <si>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</si>
  <si>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</si>
  <si>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</si>
  <si>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</si>
  <si>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</si>
  <si>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</si>
  <si>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</si>
  <si>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</si>
  <si>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</si>
  <si>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</si>
  <si>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</si>
  <si>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</si>
  <si>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</si>
  <si>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</si>
  <si>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</si>
  <si>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</si>
  <si>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</si>
  <si>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</si>
  <si>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</si>
  <si>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</si>
  <si>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</si>
  <si>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</si>
  <si>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</si>
  <si>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</si>
  <si>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</si>
  <si>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</si>
  <si>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</si>
  <si>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</si>
  <si>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</si>
  <si>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</si>
  <si>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</si>
  <si>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</si>
  <si>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</si>
  <si>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</si>
  <si>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</si>
  <si>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</si>
  <si>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</si>
  <si>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</si>
  <si>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</si>
  <si>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</si>
  <si>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</si>
  <si>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</si>
  <si>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</si>
  <si>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</si>
  <si>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</si>
  <si>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</si>
  <si>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</si>
  <si>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</si>
  <si>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</si>
  <si>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</si>
  <si>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</si>
  <si>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</si>
  <si>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</si>
  <si>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</si>
  <si>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</si>
  <si>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</si>
  <si>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</si>
  <si>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</si>
  <si>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</si>
  <si>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</si>
  <si>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</si>
  <si>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</si>
  <si>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</si>
  <si>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</si>
  <si>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</si>
  <si>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</si>
  <si>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</si>
  <si>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</si>
  <si>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</si>
  <si>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</si>
  <si>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</si>
  <si>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</si>
  <si>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</si>
  <si>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</si>
  <si>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</si>
  <si>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</si>
  <si>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</si>
  <si>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</si>
  <si>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</si>
  <si>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</si>
  <si>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</si>
  <si>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</si>
  <si>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</si>
  <si>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</si>
  <si>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</si>
  <si>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</si>
  <si>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</si>
  <si>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</si>
  <si>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</si>
  <si>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</si>
  <si>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</si>
  <si>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</si>
  <si>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</si>
  <si>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</si>
  <si>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</si>
  <si>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</si>
  <si>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</si>
  <si>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</si>
  <si>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</si>
  <si>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</si>
  <si>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</si>
  <si>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</si>
  <si>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</si>
  <si>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</si>
  <si>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</si>
  <si>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</si>
  <si>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</si>
  <si>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</si>
  <si>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</si>
  <si>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</si>
  <si>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</si>
  <si>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</si>
  <si>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</si>
  <si>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</si>
  <si>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</si>
  <si>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</si>
  <si>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</si>
  <si>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</si>
  <si>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</si>
  <si>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</si>
  <si>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</si>
  <si>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</si>
  <si>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</si>
  <si>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</si>
  <si>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</si>
  <si>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</si>
  <si>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</si>
  <si>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</si>
  <si>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</si>
  <si>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</si>
  <si>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</si>
  <si>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</si>
  <si>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</si>
  <si>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</si>
  <si>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</si>
  <si>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</si>
  <si>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</si>
  <si>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</si>
  <si>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</si>
  <si>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</si>
  <si>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</si>
  <si>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</si>
  <si>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</si>
  <si>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</si>
  <si>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</si>
  <si>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</si>
  <si>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</si>
  <si>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</si>
  <si>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</si>
  <si>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</si>
  <si>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</si>
  <si>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</si>
  <si>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</si>
  <si>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</si>
  <si>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</si>
  <si>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</si>
  <si>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</si>
  <si>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</si>
  <si>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</si>
  <si>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</si>
  <si>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</si>
  <si>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</si>
  <si>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</si>
  <si>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</si>
  <si>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</si>
  <si>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</si>
  <si>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</si>
  <si>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</si>
  <si>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</si>
  <si>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</si>
  <si>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</si>
  <si>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</si>
  <si>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</si>
  <si>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</si>
  <si>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</si>
  <si>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</si>
  <si>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</si>
  <si>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</si>
  <si>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</si>
  <si>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</si>
  <si>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</si>
  <si>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</si>
  <si>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</si>
  <si>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</si>
  <si>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</si>
  <si>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</si>
  <si>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</si>
  <si>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</si>
  <si>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</si>
  <si>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</si>
  <si>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</si>
  <si>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</si>
  <si>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</si>
  <si>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</si>
  <si>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</si>
  <si>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</si>
  <si>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</si>
  <si>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</si>
  <si>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</si>
  <si>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</si>
  <si>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</si>
  <si>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</si>
  <si>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</si>
  <si>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</si>
  <si>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</si>
  <si>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</si>
  <si>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</si>
  <si>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</si>
  <si>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</si>
  <si>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</si>
  <si>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</si>
  <si>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</si>
  <si>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</si>
  <si>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</si>
  <si>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</si>
  <si>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</si>
  <si>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</si>
  <si>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</si>
  <si>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</si>
  <si>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</si>
  <si>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</si>
  <si>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</si>
  <si>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</si>
  <si>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</si>
  <si>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</si>
  <si>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</si>
  <si>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</si>
  <si>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</si>
  <si>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</si>
  <si>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</si>
  <si>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</si>
  <si>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</si>
  <si>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</si>
  <si>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</si>
  <si>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</si>
  <si>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</si>
  <si>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</si>
  <si>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</si>
  <si>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</si>
  <si>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</si>
  <si>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</si>
  <si>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</si>
  <si>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</si>
  <si>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</si>
  <si>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</si>
  <si>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</si>
  <si>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</si>
  <si>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</si>
  <si>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</si>
  <si>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</si>
  <si>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</si>
  <si>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</si>
  <si>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</si>
  <si>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</si>
  <si>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</si>
  <si>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</si>
  <si>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</si>
  <si>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</si>
  <si>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</si>
  <si>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</si>
  <si>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</si>
  <si>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</si>
  <si>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</si>
  <si>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</si>
  <si>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</si>
  <si>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</si>
  <si>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</si>
  <si>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</si>
  <si>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</si>
  <si>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</si>
  <si>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</si>
  <si>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</si>
  <si>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</si>
  <si>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</si>
  <si>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</si>
  <si>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</si>
  <si>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</si>
  <si>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</si>
  <si>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</si>
  <si>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</si>
  <si>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</si>
  <si>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</si>
  <si>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</si>
  <si>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</si>
  <si>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</si>
  <si>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</si>
  <si>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</si>
  <si>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</si>
  <si>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</si>
  <si>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</si>
  <si>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</si>
  <si>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</si>
  <si>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</si>
  <si>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</si>
  <si>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</si>
  <si>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</si>
  <si>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</si>
  <si>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</si>
  <si>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</si>
  <si>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</si>
  <si>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</si>
  <si>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</si>
  <si>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</si>
  <si>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</si>
  <si>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</si>
  <si>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</si>
  <si>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</si>
  <si>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</si>
  <si>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</si>
  <si>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</si>
  <si>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</si>
  <si>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</si>
  <si>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</si>
  <si>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</si>
  <si>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</si>
  <si>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</si>
  <si>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</si>
  <si>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</si>
  <si>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</si>
  <si>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</si>
  <si>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</si>
  <si>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</si>
  <si>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</si>
  <si>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</si>
  <si>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</si>
  <si>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</si>
  <si>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</si>
  <si>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</si>
  <si>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</si>
  <si>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</si>
  <si>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</si>
  <si>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</si>
  <si>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</si>
  <si>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</si>
  <si>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</si>
  <si>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</si>
  <si>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</si>
  <si>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</si>
  <si>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</si>
  <si>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</si>
  <si>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</si>
  <si>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</si>
  <si>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</si>
  <si>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</si>
  <si>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</si>
  <si>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</si>
  <si>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</si>
  <si>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</si>
  <si>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</si>
  <si>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</si>
  <si>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</si>
  <si>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</si>
  <si>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</si>
  <si>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</si>
  <si>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</si>
  <si>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</si>
  <si>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</si>
  <si>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</si>
  <si>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</si>
  <si>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</si>
  <si>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</si>
  <si>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</si>
  <si>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</si>
  <si>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</si>
  <si>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</si>
  <si>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</si>
  <si>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</si>
  <si>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</si>
  <si>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</si>
  <si>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</si>
  <si>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</si>
  <si>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</si>
  <si>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</si>
  <si>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</si>
  <si>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</si>
  <si>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</si>
  <si>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</si>
  <si>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</si>
  <si>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</si>
  <si>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</si>
  <si>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</si>
  <si>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</si>
  <si>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</si>
  <si>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</si>
  <si>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</si>
  <si>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</si>
  <si>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</si>
  <si>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</si>
  <si>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</si>
  <si>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</si>
  <si>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</si>
  <si>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</si>
  <si>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</si>
  <si>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</si>
  <si>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</si>
  <si>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</si>
  <si>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</si>
  <si>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</si>
  <si>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</si>
  <si>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</si>
  <si>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</si>
  <si>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</si>
  <si>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</si>
  <si>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</si>
  <si>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</si>
  <si>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</si>
  <si>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</si>
  <si>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</si>
  <si>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</si>
  <si>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</si>
  <si>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</si>
  <si>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</si>
  <si>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</si>
  <si>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</si>
  <si>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</si>
  <si>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</si>
  <si>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</si>
  <si>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</si>
  <si>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</si>
  <si>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</si>
  <si>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</si>
  <si>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</si>
  <si>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</si>
  <si>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</si>
  <si>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</si>
  <si>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</si>
  <si>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</si>
  <si>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</si>
  <si>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</si>
  <si>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</si>
  <si>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</si>
  <si>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</si>
  <si>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</si>
  <si>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</si>
  <si>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</si>
  <si>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</si>
  <si>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</si>
  <si>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</si>
  <si>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</si>
  <si>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</si>
  <si>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</si>
  <si>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</si>
  <si>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</si>
  <si>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</si>
  <si>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</si>
  <si>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</si>
  <si>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</si>
  <si>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</si>
  <si>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</si>
  <si>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</si>
  <si>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</si>
  <si>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</si>
  <si>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</si>
  <si>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</si>
  <si>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</si>
  <si>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</si>
  <si>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</si>
  <si>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</si>
  <si>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</si>
  <si>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</si>
  <si>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</si>
  <si>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</si>
  <si>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</si>
  <si>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</si>
  <si>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</si>
  <si>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</si>
  <si>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</si>
  <si>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</si>
  <si>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</si>
  <si>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</si>
  <si>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</si>
  <si>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</si>
  <si>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</si>
  <si>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</si>
  <si>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</si>
  <si>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</si>
  <si>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</si>
  <si>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</si>
  <si>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</si>
  <si>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</si>
  <si>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</si>
  <si>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</si>
  <si>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</si>
  <si>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</si>
  <si>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</si>
  <si>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</si>
  <si>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</si>
  <si>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</si>
  <si>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</si>
  <si>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</si>
  <si>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</si>
  <si>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</si>
  <si>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</si>
  <si>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</si>
  <si>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</si>
  <si>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</si>
  <si>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</si>
  <si>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</si>
  <si>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</si>
  <si>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</si>
  <si>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</si>
  <si>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</si>
  <si>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</si>
  <si>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</si>
  <si>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</si>
  <si>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</si>
  <si>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</si>
  <si>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</si>
  <si>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</si>
  <si>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</si>
  <si>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</si>
  <si>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</si>
  <si>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</si>
  <si>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</si>
  <si>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</si>
  <si>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</si>
  <si>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</si>
  <si>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</si>
  <si>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</si>
  <si>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</si>
  <si>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</si>
  <si>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</si>
  <si>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</si>
  <si>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</si>
  <si>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</si>
  <si>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</si>
  <si>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</si>
  <si>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</si>
  <si>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</si>
  <si>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</si>
  <si>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</si>
  <si>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</si>
  <si>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</si>
  <si>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</si>
  <si>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</si>
  <si>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</si>
  <si>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</si>
  <si>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</si>
  <si>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</si>
  <si>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</si>
  <si>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</si>
  <si>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</si>
  <si>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</si>
  <si>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</si>
  <si>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</si>
  <si>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</si>
  <si>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</si>
  <si>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</si>
  <si>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</si>
  <si>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</si>
  <si>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</si>
  <si>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</si>
  <si>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</si>
  <si>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</si>
  <si>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</si>
  <si>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</si>
  <si>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</si>
  <si>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</si>
  <si>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</si>
  <si>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</si>
  <si>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</si>
  <si>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</si>
  <si>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</si>
  <si>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</si>
  <si>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</si>
  <si>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</si>
  <si>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</si>
  <si>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</si>
  <si>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</si>
  <si>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</si>
  <si>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</si>
  <si>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</si>
  <si>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</si>
  <si>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</si>
  <si>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</si>
  <si>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</si>
  <si>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</si>
  <si>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</si>
  <si>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</si>
  <si>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</si>
  <si>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</si>
  <si>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</si>
  <si>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</si>
  <si>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</si>
  <si>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</si>
  <si>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</si>
  <si>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</si>
  <si>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</si>
  <si>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</si>
  <si>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</si>
  <si>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</si>
  <si>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</si>
  <si>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</si>
  <si>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</si>
  <si>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</si>
  <si>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</si>
  <si>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</si>
  <si>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</si>
  <si>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</si>
  <si>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</si>
  <si>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</si>
  <si>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</si>
  <si>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</si>
  <si>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</si>
  <si>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</si>
  <si>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</si>
  <si>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</si>
  <si>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</si>
  <si>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</si>
  <si>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</si>
  <si>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</si>
  <si>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</si>
  <si>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</si>
  <si>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</si>
  <si>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</si>
  <si>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</si>
  <si>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</si>
  <si>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</si>
  <si>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</si>
  <si>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</si>
  <si>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</si>
  <si>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</si>
  <si>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</si>
  <si>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</si>
  <si>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</si>
  <si>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</si>
  <si>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</si>
  <si>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</si>
  <si>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</si>
  <si>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</si>
  <si>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</si>
  <si>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</si>
  <si>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</si>
  <si>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</si>
  <si>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</si>
  <si>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</si>
  <si>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</si>
  <si>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</si>
  <si>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</si>
  <si>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</si>
  <si>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</si>
  <si>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</si>
  <si>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</si>
  <si>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</si>
  <si>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</si>
  <si>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</si>
  <si>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</si>
  <si>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</si>
  <si>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</si>
  <si>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</si>
  <si>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</si>
  <si>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</si>
  <si>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</si>
  <si>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</si>
  <si>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</si>
  <si>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</si>
  <si>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</si>
  <si>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</si>
  <si>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</si>
  <si>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</si>
  <si>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</si>
  <si>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</si>
  <si>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</si>
  <si>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</si>
  <si>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</si>
  <si>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</si>
  <si>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</si>
  <si>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</si>
  <si>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</si>
  <si>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</si>
  <si>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</si>
  <si>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</si>
  <si>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</si>
  <si>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</si>
  <si>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</si>
  <si>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</si>
  <si>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</si>
  <si>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</si>
  <si>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</si>
  <si>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</si>
  <si>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</si>
  <si>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</si>
  <si>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</si>
  <si>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</si>
  <si>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</si>
  <si>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</si>
  <si>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</si>
  <si>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</si>
  <si>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</si>
  <si>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</si>
  <si>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</si>
  <si>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</si>
  <si>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</si>
  <si>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</si>
  <si>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</si>
  <si>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</si>
  <si>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</si>
  <si>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</si>
  <si>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</si>
  <si>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</si>
  <si>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</si>
  <si>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</si>
  <si>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</si>
  <si>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</si>
  <si>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</si>
  <si>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</si>
  <si>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</si>
  <si>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</si>
  <si>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</si>
  <si>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</si>
  <si>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</si>
  <si>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</si>
  <si>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</si>
  <si>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</si>
  <si>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</si>
  <si>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</si>
  <si>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</si>
  <si>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</si>
  <si>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</si>
  <si>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</si>
  <si>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</si>
  <si>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</si>
  <si>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</si>
  <si>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</si>
  <si>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</si>
  <si>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</si>
  <si>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</si>
  <si>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</si>
  <si>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</si>
  <si>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</si>
  <si>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</si>
  <si>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</si>
  <si>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</si>
  <si>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</si>
  <si>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</si>
  <si>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</si>
  <si>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</si>
  <si>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</si>
  <si>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</si>
  <si>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</si>
  <si>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</si>
  <si>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</si>
  <si>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</si>
  <si>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</si>
  <si>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</si>
  <si>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</si>
  <si>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</si>
  <si>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</si>
  <si>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</si>
  <si>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</si>
  <si>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</si>
  <si>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</si>
  <si>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</si>
  <si>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</si>
  <si>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</si>
  <si>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</si>
  <si>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</si>
  <si>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</si>
  <si>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</si>
  <si>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</si>
  <si>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</si>
  <si>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</si>
  <si>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</si>
  <si>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</si>
  <si>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</si>
  <si>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</si>
  <si>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</si>
  <si>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</si>
  <si>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</si>
  <si>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</si>
  <si>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</si>
  <si>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</si>
  <si>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</si>
  <si>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</si>
  <si>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</si>
  <si>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</si>
  <si>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</si>
  <si>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</si>
  <si>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</si>
  <si>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</si>
  <si>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</si>
  <si>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</si>
  <si>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</si>
  <si>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</si>
  <si>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</si>
  <si>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</si>
  <si>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</si>
  <si>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</si>
  <si>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</si>
  <si>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</si>
  <si>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</si>
  <si>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</si>
  <si>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</si>
  <si>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</si>
  <si>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</si>
  <si>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</si>
  <si>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</si>
  <si>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</si>
  <si>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</si>
  <si>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</si>
  <si>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</si>
  <si>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</si>
  <si>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</si>
  <si>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</si>
  <si>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</si>
  <si>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</si>
  <si>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</si>
  <si>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</si>
  <si>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</si>
  <si>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</si>
  <si>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</si>
  <si>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</si>
  <si>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</si>
  <si>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</si>
  <si>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</si>
  <si>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</si>
  <si>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</si>
  <si>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</si>
  <si>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</si>
  <si>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</si>
  <si>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</si>
  <si>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</si>
  <si>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</si>
  <si>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</si>
  <si>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</si>
  <si>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</si>
  <si>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</si>
  <si>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</si>
  <si>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</si>
  <si>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</si>
  <si>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</si>
  <si>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</si>
  <si>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</si>
  <si>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</si>
  <si>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</si>
  <si>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</si>
  <si>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</si>
  <si>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</si>
  <si>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</si>
  <si>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</si>
  <si>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</si>
  <si>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</si>
  <si>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</si>
  <si>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</si>
  <si>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</si>
  <si>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</si>
  <si>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</si>
  <si>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</si>
  <si>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</si>
  <si>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</si>
  <si>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</si>
  <si>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</si>
  <si>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</si>
  <si>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</si>
  <si>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</si>
  <si>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</si>
  <si>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</si>
  <si>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</si>
  <si>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</si>
  <si>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</si>
  <si>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</si>
  <si>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</si>
  <si>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</si>
  <si>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</si>
  <si>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</si>
  <si>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</si>
  <si>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</si>
  <si>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</si>
  <si>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</si>
  <si>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</si>
  <si>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</si>
  <si>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</si>
  <si>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</si>
  <si>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</si>
  <si>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</si>
  <si>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</si>
  <si>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</si>
  <si>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</si>
  <si>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</si>
  <si>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</si>
  <si>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</si>
  <si>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</si>
  <si>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</si>
  <si>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</si>
  <si>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</si>
  <si>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</si>
  <si>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</si>
  <si>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</si>
  <si>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</si>
  <si>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</si>
  <si>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</si>
  <si>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</si>
  <si>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</si>
  <si>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</si>
  <si>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</si>
  <si>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</si>
  <si>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</si>
  <si>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</si>
  <si>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</si>
  <si>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</si>
  <si>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</si>
  <si>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</si>
  <si>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</si>
  <si>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</si>
  <si>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</si>
  <si>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</si>
  <si>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</si>
  <si>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</si>
  <si>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</si>
  <si>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</si>
  <si>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</si>
  <si>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</si>
  <si>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</si>
  <si>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</si>
  <si>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</si>
  <si>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</si>
  <si>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</si>
  <si>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</si>
  <si>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</si>
  <si>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</si>
  <si>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</si>
  <si>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</si>
  <si>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</si>
  <si>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</si>
  <si>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</si>
  <si>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</si>
  <si>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</si>
  <si>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</si>
  <si>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</si>
  <si>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</si>
  <si>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</si>
  <si>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</si>
  <si>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</si>
  <si>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</si>
  <si>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</si>
  <si>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</si>
  <si>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</si>
  <si>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</si>
  <si>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</si>
  <si>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</si>
  <si>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</si>
  <si>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</si>
  <si>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</si>
  <si>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</si>
  <si>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</si>
  <si>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</si>
  <si>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</si>
  <si>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</si>
  <si>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</si>
  <si>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</si>
  <si>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</si>
  <si>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</si>
  <si>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</si>
  <si>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</si>
  <si>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</si>
  <si>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</si>
  <si>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</si>
  <si>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</si>
  <si>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</si>
  <si>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</si>
  <si>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</si>
  <si>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</si>
  <si>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</si>
  <si>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</si>
  <si>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</si>
  <si>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</si>
  <si>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</si>
  <si>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</si>
  <si>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</si>
  <si>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</si>
  <si>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</si>
  <si>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</si>
  <si>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</si>
  <si>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</si>
  <si>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</si>
  <si>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</si>
  <si>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</si>
  <si>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</si>
  <si>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</si>
  <si>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</si>
  <si>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</si>
  <si>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</si>
  <si>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</si>
  <si>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</si>
  <si>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</si>
  <si>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</si>
  <si>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</si>
  <si>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</si>
  <si>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</si>
  <si>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</si>
  <si>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</si>
  <si>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</si>
  <si>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</si>
  <si>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</si>
  <si>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</si>
  <si>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</si>
  <si>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</si>
  <si>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</si>
  <si>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</si>
  <si>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</si>
  <si>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</si>
  <si>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</si>
  <si>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</si>
  <si>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</si>
  <si>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</si>
  <si>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</si>
  <si>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</si>
  <si>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</si>
  <si>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</si>
  <si>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</si>
  <si>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</si>
  <si>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</si>
  <si>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</si>
  <si>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</si>
  <si>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</si>
  <si>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</si>
  <si>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</si>
  <si>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</si>
  <si>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</si>
  <si>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</si>
  <si>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</si>
  <si>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</si>
  <si>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</si>
  <si>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</si>
  <si>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</si>
  <si>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</si>
  <si>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</si>
  <si>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</si>
  <si>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</si>
  <si>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</si>
  <si>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</si>
  <si>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</si>
  <si>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</si>
  <si>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</si>
  <si>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</si>
  <si>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</si>
  <si>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</si>
  <si>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</si>
  <si>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</si>
  <si>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</si>
  <si>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</si>
  <si>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</si>
  <si>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</si>
  <si>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</si>
  <si>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</si>
  <si>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</si>
  <si>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</si>
  <si>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</si>
  <si>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</si>
  <si>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</si>
  <si>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</si>
  <si>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</si>
  <si>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</si>
  <si>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</si>
  <si>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</si>
  <si>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</si>
  <si>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</si>
  <si>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</si>
  <si>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</si>
  <si>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</si>
  <si>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</si>
  <si>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</si>
  <si>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</si>
  <si>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</si>
  <si>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</si>
  <si>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</si>
  <si>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</si>
  <si>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</si>
  <si>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</si>
  <si>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</si>
  <si>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</si>
  <si>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</si>
  <si>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</si>
  <si>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</si>
  <si>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</si>
  <si>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</si>
  <si>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</si>
  <si>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</si>
  <si>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</si>
  <si>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</si>
  <si>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</si>
  <si>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</si>
  <si>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</si>
  <si>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</si>
  <si>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</si>
  <si>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</si>
  <si>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</si>
  <si>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</si>
  <si>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</si>
  <si>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</si>
  <si>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</si>
  <si>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</si>
  <si>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</si>
  <si>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</si>
  <si>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</si>
  <si>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</si>
  <si>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</si>
  <si>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</si>
  <si>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</si>
  <si>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</si>
  <si>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</si>
  <si>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</si>
  <si>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</si>
  <si>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</si>
  <si>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</si>
  <si>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</si>
  <si>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</si>
  <si>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</si>
  <si>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</si>
  <si>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</si>
  <si>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</si>
  <si>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</si>
  <si>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</si>
  <si>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</si>
  <si>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</si>
  <si>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</si>
  <si>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</si>
  <si>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</si>
  <si>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</si>
  <si>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</si>
  <si>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</si>
  <si>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</si>
  <si>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</si>
  <si>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</si>
  <si>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</si>
  <si>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</si>
  <si>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</si>
  <si>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</si>
  <si>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</si>
  <si>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</si>
  <si>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</si>
  <si>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</si>
  <si>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</si>
  <si>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</si>
  <si>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</si>
  <si>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</si>
  <si>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</si>
  <si>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</si>
  <si>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</si>
  <si>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</si>
  <si>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</si>
  <si>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</si>
  <si>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</si>
  <si>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</si>
  <si>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</si>
  <si>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</si>
  <si>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</si>
  <si>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</si>
  <si>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</si>
  <si>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</si>
  <si>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</si>
  <si>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</si>
  <si>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</si>
  <si>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</si>
  <si>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</si>
  <si>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</si>
  <si>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</si>
  <si>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</si>
  <si>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</si>
  <si>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</si>
  <si>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</si>
  <si>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</si>
  <si>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</si>
  <si>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</si>
  <si>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</si>
  <si>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</si>
  <si>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</si>
  <si>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</si>
  <si>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</si>
  <si>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</si>
  <si>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</si>
  <si>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</si>
  <si>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</si>
  <si>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</si>
  <si>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</si>
  <si>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</si>
  <si>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</si>
  <si>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</si>
  <si>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</si>
  <si>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</si>
  <si>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</si>
  <si>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</si>
  <si>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</si>
  <si>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</si>
  <si>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</si>
  <si>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</si>
  <si>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</si>
  <si>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</si>
  <si>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</si>
  <si>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</si>
  <si>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</si>
  <si>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</si>
  <si>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</si>
  <si>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</si>
  <si>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</si>
  <si>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</si>
  <si>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</si>
  <si>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</si>
  <si>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</si>
  <si>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</si>
  <si>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</si>
  <si>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</si>
  <si>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</si>
  <si>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</si>
  <si>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</si>
  <si>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</si>
  <si>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</si>
  <si>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</si>
  <si>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</si>
  <si>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</si>
  <si>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</si>
  <si>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</si>
  <si>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</si>
  <si>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</si>
  <si>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</si>
  <si>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</si>
  <si>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</si>
  <si>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</si>
  <si>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</si>
  <si>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</si>
  <si>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</si>
  <si>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</si>
  <si>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</si>
  <si>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</si>
  <si>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</si>
  <si>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</si>
  <si>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</si>
  <si>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</si>
  <si>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</si>
  <si>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</si>
  <si>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</si>
  <si>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</si>
  <si>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</si>
  <si>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</si>
  <si>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</si>
  <si>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</si>
  <si>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</si>
  <si>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</si>
  <si>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</si>
  <si>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</si>
  <si>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</si>
  <si>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</si>
  <si>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</si>
  <si>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</si>
  <si>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</si>
  <si>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</si>
  <si>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</si>
  <si>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</si>
  <si>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</si>
  <si>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</si>
  <si>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</si>
  <si>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</si>
  <si>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</si>
  <si>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</si>
  <si>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</si>
  <si>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</si>
  <si>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</si>
  <si>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</si>
  <si>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</si>
  <si>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</si>
  <si>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</si>
  <si>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</si>
  <si>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</si>
  <si>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</si>
  <si>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</si>
  <si>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</si>
  <si>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</si>
  <si>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</si>
  <si>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</si>
  <si>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</si>
  <si>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</si>
  <si>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</si>
  <si>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</si>
  <si>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</si>
  <si>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</si>
  <si>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</si>
  <si>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</si>
  <si>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</si>
  <si>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</si>
  <si>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</si>
  <si>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</si>
  <si>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</si>
  <si>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</si>
  <si>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</si>
  <si>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</si>
  <si>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</si>
  <si>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</si>
  <si>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</si>
  <si>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</si>
  <si>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</si>
  <si>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</si>
  <si>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</si>
  <si>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</si>
  <si>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</si>
  <si>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</si>
  <si>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</si>
  <si>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</si>
  <si>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</si>
  <si>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</si>
  <si>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</si>
  <si>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</si>
  <si>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</si>
  <si>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</si>
  <si>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</si>
  <si>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</si>
  <si>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</si>
  <si>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</si>
  <si>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</si>
  <si>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</si>
  <si>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</si>
  <si>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</si>
  <si>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</si>
  <si>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</si>
  <si>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</si>
  <si>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</si>
  <si>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</si>
  <si>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</si>
  <si>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</si>
  <si>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</si>
  <si>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</si>
  <si>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</si>
  <si>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</si>
  <si>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</si>
  <si>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</si>
  <si>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</si>
  <si>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</si>
  <si>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</si>
  <si>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</si>
  <si>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</si>
  <si>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</si>
  <si>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</si>
  <si>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</si>
  <si>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</si>
  <si>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</si>
  <si>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</si>
  <si>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</si>
  <si>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</si>
  <si>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</si>
  <si>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</si>
  <si>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</si>
  <si>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</si>
  <si>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</si>
  <si>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</si>
  <si>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</si>
  <si>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</si>
  <si>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</si>
  <si>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</si>
  <si>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</si>
  <si>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</si>
  <si>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</si>
  <si>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</si>
  <si>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</si>
  <si>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</si>
  <si>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</si>
  <si>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</si>
  <si>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</si>
  <si>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</si>
  <si>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</si>
  <si>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</si>
  <si>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</si>
  <si>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</si>
  <si>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</si>
  <si>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</si>
  <si>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</si>
  <si>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</si>
  <si>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</si>
  <si>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</si>
  <si>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</si>
  <si>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</si>
  <si>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</si>
  <si>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</si>
  <si>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</si>
  <si>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</si>
  <si>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</si>
  <si>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</si>
  <si>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</si>
  <si>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</si>
  <si>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</si>
  <si>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</si>
  <si>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</si>
  <si>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</si>
  <si>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</si>
  <si>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</si>
  <si>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</si>
  <si>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</si>
  <si>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</si>
  <si>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</si>
  <si>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</si>
  <si>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</si>
  <si>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</si>
  <si>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</si>
  <si>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</si>
  <si>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</si>
  <si>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</si>
  <si>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</si>
  <si>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</si>
  <si>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</si>
  <si>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</si>
  <si>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</si>
  <si>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</si>
  <si>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</si>
  <si>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</si>
  <si>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</si>
  <si>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</si>
  <si>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</si>
  <si>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</si>
  <si>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</si>
  <si>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</si>
  <si>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</si>
  <si>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</si>
  <si>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</si>
  <si>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</si>
  <si>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</si>
  <si>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</si>
  <si>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</si>
  <si>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</si>
  <si>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</si>
  <si>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</si>
  <si>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</si>
  <si>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</si>
  <si>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</si>
  <si>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</si>
  <si>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</si>
  <si>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</si>
  <si>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</si>
  <si>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</si>
  <si>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</si>
  <si>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</si>
  <si>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</si>
  <si>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</si>
  <si>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</si>
  <si>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</si>
  <si>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</si>
  <si>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</si>
  <si>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</si>
  <si>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</si>
  <si>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</si>
  <si>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</si>
  <si>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</si>
  <si>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</si>
  <si>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</si>
  <si>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</si>
  <si>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</si>
  <si>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</si>
  <si>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</si>
  <si>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</si>
  <si>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</si>
  <si>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</si>
  <si>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</si>
  <si>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</si>
  <si>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</si>
  <si>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</si>
  <si>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</si>
  <si>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</si>
  <si>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</si>
  <si>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</si>
  <si>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</si>
  <si>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</si>
  <si>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</si>
  <si>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</si>
  <si>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</si>
  <si>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</si>
  <si>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</si>
  <si>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</si>
  <si>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</si>
  <si>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</si>
  <si>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</si>
  <si>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</si>
  <si>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</si>
  <si>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</si>
  <si>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</si>
  <si>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</si>
  <si>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</si>
  <si>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</si>
  <si>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</si>
  <si>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</si>
  <si>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</si>
  <si>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</si>
  <si>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</si>
  <si>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</si>
  <si>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</si>
  <si>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</si>
  <si>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</si>
  <si>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</si>
  <si>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</si>
  <si>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</si>
  <si>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</si>
  <si>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</si>
  <si>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</si>
  <si>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</si>
  <si>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</si>
  <si>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</si>
  <si>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</si>
  <si>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</si>
  <si>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</si>
  <si>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</si>
  <si>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</si>
  <si>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</si>
  <si>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</si>
  <si>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</si>
  <si>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</si>
  <si>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</si>
  <si>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</si>
  <si>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</si>
  <si>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</si>
  <si>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</si>
  <si>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</si>
  <si>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</si>
  <si>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</si>
  <si>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</si>
  <si>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</si>
  <si>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</si>
  <si>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</si>
  <si>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</si>
  <si>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</si>
  <si>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</si>
  <si>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</si>
  <si>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</si>
  <si>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</si>
  <si>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</si>
  <si>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</si>
  <si>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</si>
  <si>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</si>
  <si>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</si>
  <si>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</si>
  <si>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</si>
  <si>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</si>
  <si>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</si>
  <si>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</si>
  <si>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</si>
  <si>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</si>
  <si>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</si>
  <si>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</si>
  <si>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</si>
  <si>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</si>
  <si>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</si>
  <si>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</si>
  <si>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</si>
  <si>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</si>
  <si>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</si>
  <si>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</si>
  <si>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</si>
  <si>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</si>
  <si>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</si>
  <si>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</si>
  <si>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</si>
  <si>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</si>
  <si>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</si>
  <si>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</si>
  <si>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</si>
  <si>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</si>
  <si>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</si>
  <si>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</si>
  <si>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</si>
  <si>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</si>
  <si>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</si>
  <si>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</si>
  <si>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</si>
  <si>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</si>
  <si>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</si>
  <si>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</si>
  <si>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</si>
  <si>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</si>
  <si>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</si>
  <si>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</si>
  <si>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</si>
  <si>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</si>
  <si>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</si>
  <si>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</si>
  <si>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</si>
  <si>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</si>
  <si>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</si>
  <si>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</si>
  <si>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</si>
  <si>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</si>
  <si>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</si>
  <si>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</si>
  <si>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</si>
  <si>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</si>
  <si>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</si>
  <si>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</si>
  <si>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</si>
  <si>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</si>
  <si>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</si>
  <si>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</si>
  <si>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</si>
  <si>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</si>
  <si>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</si>
  <si>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</si>
  <si>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</si>
  <si>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</si>
  <si>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</si>
  <si>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</si>
  <si>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</si>
  <si>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</si>
  <si>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</si>
  <si>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</si>
  <si>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</si>
  <si>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</si>
  <si>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</si>
  <si>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</si>
  <si>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</si>
  <si>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</si>
  <si>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</si>
  <si>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</si>
  <si>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</si>
  <si>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</si>
  <si>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</si>
  <si>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</si>
  <si>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</si>
  <si>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</si>
  <si>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</si>
  <si>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</si>
  <si>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</si>
  <si>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</si>
  <si>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</si>
  <si>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</si>
  <si>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</si>
  <si>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</si>
  <si>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</si>
  <si>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</si>
  <si>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</si>
  <si>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</si>
  <si>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</si>
  <si>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</si>
  <si>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</si>
  <si>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</si>
  <si>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</si>
  <si>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</si>
  <si>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</si>
  <si>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</si>
  <si>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</si>
  <si>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</si>
  <si>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</si>
  <si>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</si>
  <si>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</si>
  <si>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</si>
  <si>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</si>
  <si>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</si>
  <si>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</si>
  <si>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</si>
  <si>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</si>
  <si>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</si>
  <si>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</si>
  <si>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</si>
  <si>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</si>
  <si>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</si>
  <si>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</si>
  <si>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</si>
  <si>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</si>
  <si>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</si>
  <si>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</si>
  <si>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</si>
  <si>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</si>
  <si>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</si>
  <si>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</si>
  <si>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</si>
  <si>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</si>
  <si>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</si>
  <si>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</si>
  <si>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</si>
  <si>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</si>
  <si>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</si>
  <si>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</si>
  <si>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</si>
  <si>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</si>
  <si>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</si>
  <si>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</si>
  <si>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</si>
  <si>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</si>
  <si>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</si>
  <si>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</si>
  <si>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</si>
  <si>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</si>
  <si>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</si>
  <si>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</si>
  <si>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</si>
  <si>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</si>
  <si>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</si>
  <si>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</si>
  <si>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</si>
  <si>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</si>
  <si>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</si>
  <si>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</si>
  <si>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</si>
  <si>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</si>
  <si>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</si>
  <si>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</si>
  <si>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</si>
  <si>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</si>
  <si>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</si>
  <si>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</si>
  <si>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</si>
  <si>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</si>
  <si>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</si>
  <si>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</si>
  <si>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</si>
  <si>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</si>
  <si>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</si>
  <si>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</si>
  <si>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</si>
  <si>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</si>
  <si>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</si>
  <si>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</si>
  <si>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</si>
  <si>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</si>
  <si>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</si>
  <si>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</si>
  <si>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</si>
  <si>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</si>
  <si>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</si>
  <si>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</si>
  <si>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</si>
  <si>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</si>
  <si>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</si>
  <si>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</si>
  <si>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</si>
  <si>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</si>
  <si>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</si>
  <si>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</si>
  <si>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</si>
  <si>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</si>
  <si>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</si>
  <si>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</si>
  <si>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</si>
  <si>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</si>
  <si>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</si>
  <si>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</si>
  <si>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</si>
  <si>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</si>
  <si>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</si>
  <si>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</si>
  <si>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</si>
  <si>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</si>
  <si>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</si>
  <si>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</si>
  <si>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</si>
  <si>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</si>
  <si>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</si>
  <si>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</si>
  <si>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</si>
  <si>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</si>
  <si>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</si>
  <si>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</si>
  <si>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</si>
  <si>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</si>
  <si>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</si>
  <si>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</si>
  <si>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</si>
  <si>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</si>
  <si>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</si>
  <si>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</si>
  <si>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</si>
  <si>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</si>
  <si>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</si>
  <si>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</si>
  <si>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</si>
  <si>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</si>
  <si>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</si>
  <si>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</si>
  <si>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</si>
  <si>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</si>
  <si>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</si>
  <si>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</si>
  <si>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</si>
  <si>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</si>
  <si>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</si>
  <si>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</si>
  <si>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</si>
  <si>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</si>
  <si>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</si>
  <si>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</si>
  <si>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</si>
  <si>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</si>
  <si>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</si>
  <si>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</si>
  <si>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</si>
  <si>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</si>
  <si>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</si>
  <si>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</si>
  <si>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</si>
  <si>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</si>
  <si>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</si>
  <si>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</si>
  <si>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</si>
  <si>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</si>
  <si>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</si>
  <si>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</si>
  <si>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</si>
  <si>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</si>
  <si>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</si>
  <si>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</si>
  <si>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</si>
  <si>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</si>
  <si>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</si>
  <si>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</si>
  <si>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</si>
  <si>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</si>
  <si>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</si>
  <si>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</si>
  <si>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</si>
  <si>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</si>
  <si>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</si>
  <si>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</si>
  <si>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</si>
  <si>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</si>
  <si>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</si>
  <si>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</si>
  <si>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</si>
  <si>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</si>
  <si>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</si>
  <si>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</si>
  <si>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</si>
  <si>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</si>
  <si>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</si>
  <si>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</si>
  <si>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</si>
  <si>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</si>
  <si>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</si>
  <si>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</si>
  <si>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</si>
  <si>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</si>
  <si>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</si>
  <si>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</si>
  <si>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</si>
  <si>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</si>
  <si>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</si>
  <si>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</si>
  <si>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</si>
  <si>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</si>
  <si>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</si>
  <si>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</si>
  <si>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</si>
  <si>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</si>
  <si>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</si>
  <si>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</si>
  <si>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</si>
  <si>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</si>
  <si>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</si>
  <si>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</si>
  <si>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</si>
  <si>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</si>
  <si>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</si>
  <si>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</si>
  <si>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</si>
  <si>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</si>
  <si>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</si>
  <si>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</si>
  <si>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</si>
  <si>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</si>
  <si>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</si>
  <si>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</si>
  <si>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</si>
  <si>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</si>
  <si>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</si>
  <si>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</si>
  <si>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</si>
  <si>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</si>
  <si>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</si>
  <si>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</si>
  <si>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</si>
  <si>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</si>
  <si>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</si>
  <si>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</si>
  <si>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</si>
  <si>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</si>
  <si>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</si>
  <si>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</si>
  <si>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</si>
  <si>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</si>
  <si>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</si>
  <si>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</si>
  <si>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</si>
  <si>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</si>
  <si>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</si>
  <si>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</si>
  <si>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</si>
  <si>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</si>
  <si>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</si>
  <si>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</si>
  <si>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</si>
  <si>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</si>
  <si>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</si>
  <si>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</si>
  <si>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</si>
  <si>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</si>
  <si>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</si>
  <si>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</si>
  <si>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</si>
  <si>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</si>
  <si>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</si>
  <si>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</si>
  <si>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</si>
  <si>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</si>
  <si>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</si>
  <si>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</si>
  <si>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</si>
  <si>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</si>
  <si>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</si>
  <si>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</si>
  <si>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</si>
  <si>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</si>
  <si>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</si>
  <si>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</si>
  <si>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</si>
  <si>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</si>
  <si>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</si>
  <si>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</si>
  <si>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</si>
  <si>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</si>
  <si>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</si>
  <si>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</si>
  <si>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</si>
  <si>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</si>
  <si>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</si>
  <si>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</si>
  <si>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</si>
  <si>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</si>
  <si>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</si>
  <si>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</si>
  <si>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</si>
  <si>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</si>
  <si>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</si>
  <si>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</si>
  <si>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</si>
  <si>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</si>
  <si>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</si>
  <si>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</si>
  <si>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</si>
  <si>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</si>
  <si>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</si>
  <si>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</si>
  <si>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</si>
  <si>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</si>
  <si>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</si>
  <si>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</si>
  <si>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</si>
  <si>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</si>
  <si>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</si>
  <si>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</si>
  <si>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</si>
  <si>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</si>
  <si>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</si>
  <si>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</si>
  <si>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</si>
  <si>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</si>
  <si>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</si>
  <si>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</si>
  <si>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</si>
  <si>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</si>
  <si>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</si>
  <si>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</si>
  <si>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</si>
  <si>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</si>
  <si>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</si>
  <si>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</si>
  <si>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</si>
  <si>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</si>
  <si>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</si>
  <si>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</si>
  <si>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</si>
  <si>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</si>
  <si>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</si>
  <si>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</si>
  <si>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</si>
  <si>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</si>
  <si>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</si>
  <si>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</si>
  <si>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</si>
  <si>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</si>
  <si>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</si>
  <si>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</si>
  <si>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</si>
  <si>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</si>
  <si>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</si>
  <si>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</si>
  <si>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</si>
  <si>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</si>
  <si>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</si>
  <si>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</si>
  <si>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</si>
  <si>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</si>
  <si>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</si>
  <si>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</si>
  <si>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</si>
  <si>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</si>
  <si>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</si>
  <si>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</si>
  <si>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</si>
  <si>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</si>
  <si>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</si>
  <si>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</si>
  <si>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</si>
  <si>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</si>
  <si>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</si>
  <si>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</si>
  <si>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</si>
  <si>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</si>
  <si>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</si>
  <si>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</si>
  <si>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</si>
  <si>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</si>
  <si>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</si>
  <si>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</si>
  <si>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</si>
  <si>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</si>
  <si>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</si>
  <si>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</si>
  <si>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</si>
  <si>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</si>
  <si>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</si>
  <si>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</si>
  <si>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</si>
  <si>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</si>
  <si>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</si>
  <si>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</si>
  <si>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</si>
  <si>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</si>
  <si>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</si>
  <si>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</si>
  <si>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</si>
  <si>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</si>
  <si>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</si>
  <si>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</si>
  <si>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</si>
  <si>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</si>
  <si>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</si>
  <si>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</si>
  <si>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</si>
  <si>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</si>
  <si>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</si>
  <si>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</si>
  <si>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</si>
  <si>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</si>
  <si>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</si>
  <si>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</si>
  <si>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</si>
  <si>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</si>
  <si>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</si>
  <si>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</si>
  <si>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</si>
  <si>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</si>
  <si>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</si>
  <si>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</si>
  <si>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</si>
  <si>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</si>
  <si>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</si>
  <si>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</si>
  <si>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</si>
  <si>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</si>
  <si>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</si>
  <si>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</si>
  <si>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</si>
  <si>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</si>
  <si>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</si>
  <si>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</si>
  <si>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</si>
  <si>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</si>
  <si>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</si>
  <si>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</si>
  <si>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</si>
  <si>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</si>
  <si>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</si>
  <si>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</si>
  <si>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</si>
  <si>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</si>
  <si>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</si>
  <si>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</si>
  <si>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</si>
  <si>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</si>
  <si>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</si>
  <si>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</si>
  <si>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</si>
  <si>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</si>
  <si>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</si>
  <si>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</si>
  <si>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</si>
  <si>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</si>
  <si>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</si>
  <si>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</si>
  <si>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</si>
  <si>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</si>
  <si>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</si>
  <si>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</si>
  <si>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</si>
  <si>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</si>
  <si>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</si>
  <si>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</si>
  <si>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</si>
  <si>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</si>
  <si>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</si>
  <si>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</si>
  <si>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</si>
  <si>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</si>
  <si>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</si>
  <si>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</si>
  <si>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</si>
  <si>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</si>
  <si>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</si>
  <si>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</si>
  <si>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</si>
  <si>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</si>
  <si>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</si>
  <si>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</si>
  <si>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</si>
  <si>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</si>
  <si>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</si>
  <si>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</si>
  <si>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</si>
  <si>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</si>
  <si>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</si>
  <si>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</si>
  <si>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</si>
  <si>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</si>
  <si>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</si>
  <si>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</si>
  <si>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</si>
  <si>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</si>
  <si>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</si>
  <si>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</si>
  <si>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</si>
  <si>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</si>
  <si>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</si>
  <si>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</si>
  <si>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</si>
  <si>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</si>
  <si>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</si>
  <si>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</si>
  <si>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</si>
  <si>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</si>
  <si>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</si>
  <si>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</si>
  <si>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</si>
  <si>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</si>
  <si>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</si>
  <si>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</si>
  <si>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</si>
  <si>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</si>
  <si>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</si>
  <si>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</si>
  <si>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</si>
  <si>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</si>
  <si>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</si>
  <si>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</si>
  <si>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</si>
  <si>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</si>
  <si>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</si>
  <si>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</si>
  <si>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</si>
  <si>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</si>
  <si>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</si>
  <si>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</si>
  <si>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</si>
  <si>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</si>
  <si>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</si>
  <si>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</si>
  <si>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</si>
  <si>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</si>
  <si>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</si>
  <si>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</si>
  <si>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</si>
  <si>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</si>
  <si>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</si>
  <si>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</si>
  <si>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</si>
  <si>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</si>
  <si>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</si>
  <si>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</si>
  <si>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</si>
  <si>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</si>
  <si>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</si>
  <si>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</si>
  <si>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</si>
  <si>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</si>
  <si>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</si>
  <si>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</si>
  <si>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</si>
  <si>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</si>
  <si>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</si>
  <si>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</si>
  <si>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</si>
  <si>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</si>
  <si>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</si>
  <si>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</si>
  <si>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</si>
  <si>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</si>
  <si>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</si>
  <si>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</si>
  <si>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</si>
  <si>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</si>
  <si>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</si>
  <si>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</si>
  <si>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</si>
  <si>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</si>
  <si>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</si>
  <si>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</si>
  <si>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</si>
  <si>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</si>
  <si>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</si>
  <si>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</si>
  <si>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</si>
  <si>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</si>
  <si>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</si>
  <si>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</si>
  <si>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</si>
  <si>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</si>
  <si>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</si>
  <si>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</si>
  <si>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</si>
  <si>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</si>
  <si>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</si>
  <si>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</si>
  <si>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</si>
  <si>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</si>
  <si>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</si>
  <si>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</si>
  <si>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</si>
  <si>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</si>
  <si>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</si>
  <si>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</si>
  <si>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</si>
  <si>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</si>
  <si>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</si>
  <si>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</si>
  <si>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</si>
  <si>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</si>
  <si>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</si>
  <si>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</si>
  <si>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</si>
  <si>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</si>
  <si>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</si>
  <si>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</si>
  <si>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</si>
  <si>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</si>
  <si>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</si>
  <si>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</si>
  <si>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</si>
  <si>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</si>
  <si>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</si>
  <si>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</si>
  <si>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</si>
  <si>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</si>
  <si>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</si>
  <si>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</si>
  <si>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</si>
  <si>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</si>
  <si>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</si>
  <si>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</si>
  <si>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</si>
  <si>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</si>
  <si>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</si>
  <si>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</si>
  <si>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</si>
  <si>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</si>
  <si>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</si>
  <si>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</si>
  <si>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</si>
  <si>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</si>
  <si>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</si>
  <si>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</si>
  <si>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</si>
  <si>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</si>
  <si>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</si>
  <si>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</si>
  <si>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</si>
  <si>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</si>
  <si>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</si>
  <si>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</si>
  <si>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</si>
  <si>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</si>
  <si>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</si>
  <si>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</si>
  <si>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</si>
  <si>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</si>
  <si>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</si>
  <si>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</si>
  <si>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</si>
  <si>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</si>
  <si>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</si>
  <si>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</si>
  <si>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</si>
  <si>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</si>
  <si>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</si>
  <si>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</si>
  <si>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</si>
  <si>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</si>
  <si>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</si>
  <si>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</si>
  <si>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</si>
  <si>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</si>
  <si>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</si>
  <si>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</si>
  <si>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</si>
  <si>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</si>
  <si>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</si>
  <si>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</si>
  <si>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</si>
  <si>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</si>
  <si>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</si>
  <si>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</si>
  <si>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</si>
  <si>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</si>
  <si>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</si>
  <si>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</si>
  <si>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</si>
  <si>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</si>
  <si>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</si>
  <si>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</si>
  <si>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</si>
  <si>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</si>
  <si>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</si>
  <si>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</si>
  <si>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</si>
  <si>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</si>
  <si>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</si>
  <si>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</si>
  <si>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</si>
  <si>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</si>
  <si>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</si>
  <si>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</si>
  <si>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</si>
  <si>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</si>
  <si>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</si>
  <si>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</si>
  <si>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</si>
  <si>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</si>
  <si>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</si>
  <si>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</si>
  <si>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</si>
  <si>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</si>
  <si>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</si>
  <si>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</si>
  <si>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</si>
  <si>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</si>
  <si>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</si>
  <si>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</si>
  <si>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</si>
  <si>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</si>
  <si>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</si>
  <si>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</si>
  <si>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</si>
  <si>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</si>
  <si>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</si>
  <si>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</si>
  <si>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</si>
  <si>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</si>
  <si>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</si>
  <si>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</si>
  <si>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</si>
  <si>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</si>
  <si>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</si>
  <si>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</si>
  <si>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</si>
  <si>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</si>
  <si>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</si>
  <si>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</si>
  <si>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</si>
  <si>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</si>
  <si>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</si>
  <si>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</si>
  <si>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</si>
  <si>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</si>
  <si>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</si>
  <si>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</si>
  <si>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</si>
  <si>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</si>
  <si>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</si>
  <si>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</si>
  <si>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</si>
  <si>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</si>
  <si>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</si>
  <si>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</si>
  <si>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</si>
  <si>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</si>
  <si>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</si>
  <si>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</si>
  <si>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</si>
  <si>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</si>
  <si>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</si>
  <si>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</si>
  <si>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</si>
  <si>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</si>
  <si>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</si>
  <si>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</si>
  <si>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</si>
  <si>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</si>
  <si>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</si>
  <si>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</si>
  <si>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</si>
  <si>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</si>
  <si>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</si>
  <si>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</si>
  <si>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</si>
  <si>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</si>
  <si>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</si>
  <si>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</si>
  <si>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</si>
  <si>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</si>
  <si>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</si>
  <si>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</si>
  <si>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</si>
  <si>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</si>
  <si>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</si>
  <si>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</si>
  <si>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</si>
  <si>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</si>
  <si>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</si>
  <si>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</si>
  <si>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</si>
  <si>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</si>
  <si>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</si>
  <si>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</si>
  <si>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</si>
  <si>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</si>
  <si>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</si>
  <si>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</si>
  <si>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</si>
  <si>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</si>
  <si>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</si>
  <si>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</si>
  <si>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</si>
  <si>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</si>
  <si>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</si>
  <si>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</si>
  <si>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</si>
  <si>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</si>
  <si>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</si>
  <si>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</si>
  <si>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</si>
  <si>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</si>
  <si>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</si>
  <si>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</si>
  <si>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</si>
  <si>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</si>
  <si>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</si>
  <si>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</si>
  <si>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</si>
  <si>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</si>
  <si>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</si>
  <si>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</si>
  <si>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</si>
  <si>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</si>
  <si>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</si>
  <si>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</si>
  <si>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</si>
  <si>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</si>
  <si>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</si>
  <si>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</si>
  <si>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</si>
  <si>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</si>
  <si>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</si>
  <si>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</si>
  <si>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</si>
  <si>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</si>
  <si>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</si>
  <si>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</si>
  <si>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</si>
  <si>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</si>
  <si>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</si>
  <si>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</si>
  <si>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</si>
  <si>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</si>
  <si>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</si>
  <si>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</si>
  <si>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</si>
  <si>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</si>
  <si>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</si>
  <si>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</si>
  <si>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</si>
  <si>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</si>
  <si>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</si>
  <si>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</si>
  <si>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</si>
  <si>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</si>
  <si>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</si>
  <si>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</si>
  <si>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</si>
  <si>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</si>
  <si>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</si>
  <si>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</si>
  <si>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</si>
  <si>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</si>
  <si>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</si>
  <si>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</si>
  <si>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</si>
  <si>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</si>
  <si>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</si>
  <si>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</si>
  <si>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</si>
  <si>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</si>
  <si>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</si>
  <si>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</si>
  <si>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</si>
  <si>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</si>
  <si>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</si>
  <si>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</si>
  <si>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</si>
  <si>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</si>
  <si>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</si>
  <si>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</si>
  <si>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</si>
  <si>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</si>
  <si>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</si>
  <si>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</si>
  <si>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</si>
  <si>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</si>
  <si>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</si>
  <si>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</si>
  <si>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</si>
  <si>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</si>
  <si>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</si>
  <si>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</si>
  <si>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</si>
  <si>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</si>
  <si>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</si>
  <si>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</si>
  <si>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</si>
  <si>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</si>
  <si>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</si>
  <si>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</si>
  <si>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</si>
  <si>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</si>
  <si>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</si>
  <si>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</si>
  <si>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</si>
  <si>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</si>
  <si>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</si>
  <si>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</si>
  <si>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</si>
  <si>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</si>
  <si>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</si>
  <si>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</si>
  <si>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</si>
  <si>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</si>
  <si>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</si>
  <si>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</si>
  <si>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</si>
  <si>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</si>
  <si>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</si>
  <si>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</si>
  <si>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</si>
  <si>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</si>
  <si>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</si>
  <si>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</si>
  <si>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</si>
  <si>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</si>
  <si>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</si>
  <si>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</si>
  <si>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</si>
  <si>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</si>
  <si>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</si>
  <si>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</si>
  <si>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</si>
  <si>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</si>
  <si>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</si>
  <si>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</si>
  <si>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</si>
  <si>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</si>
  <si>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</si>
  <si>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</si>
  <si>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</si>
  <si>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</si>
  <si>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</si>
  <si>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</si>
  <si>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</si>
  <si>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</si>
  <si>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</si>
  <si>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</si>
  <si>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</si>
  <si>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</si>
  <si>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</si>
  <si>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</si>
  <si>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</si>
  <si>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</si>
  <si>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</si>
  <si>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</si>
  <si>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</si>
  <si>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</si>
  <si>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</si>
  <si>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</si>
  <si>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</si>
  <si>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</si>
  <si>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</si>
  <si>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</si>
  <si>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</si>
  <si>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</si>
  <si>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</si>
  <si>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</si>
  <si>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</si>
  <si>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</si>
  <si>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</si>
  <si>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</si>
  <si>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</si>
  <si>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</si>
  <si>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</si>
  <si>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</si>
  <si>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</si>
  <si>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</si>
  <si>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</si>
  <si>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</si>
  <si>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</si>
  <si>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</si>
  <si>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</si>
  <si>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</si>
  <si>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</si>
  <si>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</si>
  <si>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</si>
  <si>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</si>
  <si>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</si>
  <si>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</si>
  <si>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</si>
  <si>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</si>
  <si>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</si>
  <si>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</si>
  <si>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</si>
  <si>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</si>
  <si>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</si>
  <si>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</si>
  <si>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</si>
  <si>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</si>
  <si>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</si>
  <si>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</si>
  <si>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</si>
  <si>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</si>
  <si>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</si>
  <si>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</si>
  <si>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</si>
  <si>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</si>
  <si>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</si>
  <si>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</si>
  <si>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</si>
  <si>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</si>
  <si>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</si>
  <si>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</si>
  <si>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</si>
  <si>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</si>
  <si>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</si>
  <si>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</si>
  <si>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</si>
  <si>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</si>
  <si>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</si>
  <si>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</si>
  <si>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</si>
  <si>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</si>
  <si>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</si>
  <si>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</si>
  <si>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</si>
  <si>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</si>
  <si>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</si>
  <si>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</si>
  <si>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</si>
  <si>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</si>
  <si>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</si>
  <si>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</si>
  <si>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</si>
  <si>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</si>
  <si>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</si>
  <si>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</si>
  <si>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</si>
  <si>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</si>
  <si>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</si>
  <si>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</si>
  <si>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</si>
  <si>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</si>
  <si>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</si>
  <si>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</si>
  <si>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</si>
  <si>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</si>
  <si>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</si>
  <si>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</si>
  <si>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</si>
  <si>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</si>
  <si>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</si>
  <si>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</si>
  <si>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</si>
  <si>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</si>
  <si>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</si>
  <si>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</si>
  <si>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</si>
  <si>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</si>
  <si>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</si>
  <si>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</si>
  <si>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</si>
  <si>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</si>
  <si>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</si>
  <si>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</si>
  <si>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</si>
  <si>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</si>
  <si>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</si>
  <si>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</si>
  <si>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</si>
  <si>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</si>
  <si>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</si>
  <si>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</si>
  <si>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</si>
  <si>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</si>
  <si>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</si>
  <si>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</si>
  <si>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</si>
  <si>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</si>
  <si>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</si>
  <si>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</si>
  <si>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</si>
  <si>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</si>
  <si>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</si>
  <si>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</si>
  <si>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</si>
  <si>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</si>
  <si>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</si>
  <si>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</si>
  <si>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</si>
  <si>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</si>
  <si>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</si>
  <si>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</si>
  <si>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</si>
  <si>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</si>
  <si>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</si>
  <si>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</si>
  <si>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</si>
  <si>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</si>
  <si>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</si>
  <si>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</si>
  <si>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</si>
  <si>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</si>
  <si>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</si>
  <si>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</si>
  <si>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</si>
  <si>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</si>
  <si>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</si>
  <si>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</si>
  <si>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</si>
  <si>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</si>
  <si>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</si>
  <si>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</si>
  <si>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</si>
  <si>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</si>
  <si>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</si>
  <si>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</si>
  <si>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</si>
  <si>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</si>
  <si>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</si>
  <si>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</si>
  <si>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</si>
  <si>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</si>
  <si>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</si>
  <si>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</si>
  <si>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</si>
  <si>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</si>
  <si>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</si>
  <si>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</si>
  <si>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</si>
  <si>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</si>
  <si>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</si>
  <si>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</si>
  <si>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</si>
  <si>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</si>
  <si>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</si>
  <si>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</si>
  <si>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</si>
  <si>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</si>
  <si>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</si>
  <si>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</si>
  <si>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</si>
  <si>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</si>
  <si>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</si>
  <si>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</si>
  <si>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</si>
  <si>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</si>
  <si>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</si>
  <si>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</si>
  <si>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</si>
  <si>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</si>
  <si>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</si>
  <si>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</si>
  <si>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</si>
  <si>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</si>
  <si>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</si>
  <si>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</si>
  <si>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</si>
  <si>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</si>
  <si>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</si>
  <si>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</si>
  <si>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</si>
  <si>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</si>
  <si>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</si>
  <si>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</si>
  <si>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</si>
  <si>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</si>
  <si>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</si>
  <si>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</si>
  <si>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</si>
  <si>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</si>
  <si>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</si>
  <si>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</si>
  <si>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</si>
  <si>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</si>
  <si>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</si>
  <si>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</si>
  <si>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</si>
  <si>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</si>
  <si>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</si>
  <si>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</si>
  <si>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</si>
  <si>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</si>
  <si>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</si>
  <si>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</si>
  <si>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</si>
  <si>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</si>
  <si>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</si>
  <si>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</si>
  <si>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</si>
  <si>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</si>
  <si>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</si>
  <si>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</si>
  <si>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</si>
  <si>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</si>
  <si>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</si>
  <si>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</si>
  <si>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</si>
  <si>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</si>
  <si>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</si>
  <si>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</si>
  <si>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</si>
  <si>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</si>
  <si>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</si>
  <si>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</si>
  <si>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</si>
  <si>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</si>
  <si>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</si>
  <si>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</si>
  <si>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</si>
  <si>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</si>
  <si>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</si>
  <si>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</si>
  <si>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</si>
  <si>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</si>
  <si>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</si>
  <si>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</si>
  <si>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</si>
  <si>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</si>
  <si>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</si>
  <si>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</si>
  <si>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</si>
  <si>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</si>
  <si>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</si>
  <si>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</si>
  <si>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</si>
  <si>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</si>
  <si>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</si>
  <si>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</si>
  <si>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</si>
  <si>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</si>
  <si>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</si>
  <si>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</si>
  <si>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</si>
  <si>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</si>
  <si>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</si>
  <si>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</si>
  <si>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</si>
  <si>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</si>
  <si>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</si>
  <si>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</si>
  <si>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</si>
  <si>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</si>
  <si>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</si>
  <si>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</si>
  <si>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</si>
  <si>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</si>
  <si>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</si>
  <si>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</si>
  <si>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</si>
  <si>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</si>
  <si>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</si>
  <si>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</si>
  <si>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</si>
  <si>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</si>
  <si>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</si>
  <si>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</si>
  <si>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</si>
  <si>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</si>
  <si>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</si>
  <si>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</si>
  <si>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</si>
  <si>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</si>
  <si>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</si>
  <si>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</si>
  <si>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</si>
  <si>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</si>
  <si>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</si>
  <si>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</si>
  <si>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</si>
  <si>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</si>
  <si>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</si>
  <si>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</si>
  <si>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</si>
  <si>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</si>
  <si>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</si>
  <si>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</si>
  <si>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</si>
  <si>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</si>
  <si>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</si>
  <si>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</si>
  <si>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</si>
  <si>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</si>
  <si>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</si>
  <si>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</si>
  <si>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</si>
  <si>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</si>
  <si>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</si>
  <si>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</si>
  <si>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</si>
  <si>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</si>
  <si>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</si>
  <si>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</si>
  <si>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</si>
  <si>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</si>
  <si>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</si>
  <si>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</si>
  <si>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</si>
  <si>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</si>
  <si>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</si>
  <si>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</si>
  <si>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</si>
  <si>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</si>
  <si>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</si>
  <si>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</si>
  <si>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</si>
  <si>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</si>
  <si>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</si>
  <si>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</si>
  <si>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</si>
  <si>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</si>
  <si>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</si>
  <si>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</si>
  <si>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</si>
  <si>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</si>
  <si>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</si>
  <si>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</si>
  <si>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</si>
  <si>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</si>
  <si>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</si>
  <si>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</si>
  <si>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</si>
  <si>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</si>
  <si>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</si>
  <si>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</si>
  <si>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</si>
  <si>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</si>
  <si>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</si>
  <si>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</si>
  <si>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</si>
  <si>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</si>
  <si>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</si>
  <si>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</si>
  <si>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</si>
  <si>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</si>
  <si>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</si>
  <si>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</si>
  <si>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</si>
  <si>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</si>
  <si>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</si>
  <si>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</si>
  <si>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</si>
  <si>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</si>
  <si>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</si>
  <si>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</si>
  <si>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</si>
  <si>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</si>
  <si>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</si>
  <si>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</si>
  <si>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</si>
  <si>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</si>
  <si>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</si>
  <si>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</si>
  <si>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</si>
  <si>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</si>
  <si>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</si>
  <si>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</si>
  <si>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</si>
  <si>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</si>
  <si>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</si>
  <si>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</si>
  <si>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</si>
  <si>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</si>
  <si>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</si>
  <si>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</si>
  <si>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</si>
  <si>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</si>
  <si>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</si>
  <si>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</si>
  <si>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</si>
  <si>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</si>
  <si>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</si>
  <si>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</si>
  <si>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</si>
  <si>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</si>
  <si>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</si>
  <si>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</si>
  <si>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</si>
  <si>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</si>
  <si>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</si>
  <si>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</si>
  <si>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</si>
  <si>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</si>
  <si>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</si>
  <si>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</si>
  <si>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</si>
  <si>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</si>
  <si>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</si>
  <si>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</si>
  <si>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</si>
  <si>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</si>
  <si>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</si>
  <si>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</si>
  <si>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</si>
  <si>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</si>
  <si>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</si>
  <si>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</si>
  <si>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</si>
  <si>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</si>
  <si>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</si>
  <si>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</si>
  <si>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</si>
  <si>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</si>
  <si>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</si>
  <si>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</si>
  <si>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</si>
  <si>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</si>
  <si>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</si>
  <si>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</si>
  <si>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</si>
  <si>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</si>
  <si>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</si>
  <si>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</si>
  <si>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</si>
  <si>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</si>
  <si>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</si>
  <si>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</si>
  <si>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</si>
  <si>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</si>
  <si>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</si>
  <si>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</si>
  <si>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</si>
  <si>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</si>
  <si>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</si>
  <si>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</si>
  <si>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</si>
  <si>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</si>
  <si>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</si>
  <si>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</si>
  <si>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</si>
  <si>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</si>
  <si>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</si>
  <si>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</si>
  <si>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</si>
  <si>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</si>
  <si>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</si>
  <si>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</si>
  <si>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</si>
  <si>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</si>
  <si>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</si>
  <si>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</si>
  <si>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</si>
  <si>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</si>
  <si>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</si>
  <si>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</si>
  <si>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</si>
  <si>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</si>
  <si>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</si>
  <si>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</si>
  <si>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</si>
  <si>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</si>
  <si>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</si>
  <si>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</si>
  <si>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</si>
  <si>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</si>
  <si>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</si>
  <si>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</si>
  <si>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</si>
  <si>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</si>
  <si>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</si>
  <si>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</si>
  <si>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</si>
  <si>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</si>
  <si>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</si>
  <si>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</si>
  <si>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</si>
  <si>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</si>
  <si>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</si>
  <si>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</si>
  <si>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</si>
  <si>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</si>
  <si>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</si>
  <si>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</si>
  <si>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</si>
  <si>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</si>
  <si>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</si>
  <si>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</si>
  <si>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</si>
  <si>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</si>
  <si>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</si>
  <si>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</si>
  <si>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</si>
  <si>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</si>
  <si>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</si>
  <si>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</si>
  <si>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</si>
  <si>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</si>
  <si>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</si>
  <si>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</si>
  <si>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</si>
  <si>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</si>
  <si>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</si>
  <si>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</si>
  <si>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</si>
  <si>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</si>
  <si>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</si>
  <si>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</si>
  <si>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</si>
  <si>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</si>
  <si>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</si>
  <si>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</si>
  <si>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</si>
  <si>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</si>
  <si>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</si>
  <si>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</si>
  <si>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</si>
  <si>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</si>
  <si>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</si>
  <si>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</si>
  <si>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</si>
  <si>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</si>
  <si>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</si>
  <si>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</si>
  <si>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</si>
  <si>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</si>
  <si>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</si>
  <si>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</si>
  <si>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</si>
  <si>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</si>
  <si>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</si>
  <si>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</si>
  <si>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</si>
  <si>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</si>
  <si>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</si>
  <si>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</si>
  <si>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</si>
  <si>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</si>
  <si>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</si>
  <si>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</si>
  <si>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</si>
  <si>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</si>
  <si>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</si>
  <si>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</si>
  <si>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</si>
  <si>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</si>
  <si>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</si>
  <si>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</si>
  <si>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</si>
  <si>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</si>
  <si>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</si>
  <si>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</si>
  <si>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</si>
  <si>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</si>
  <si>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</si>
  <si>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</si>
  <si>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</si>
  <si>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</si>
  <si>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</si>
  <si>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</si>
  <si>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</si>
  <si>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</si>
  <si>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</si>
  <si>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</si>
  <si>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</si>
  <si>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</si>
  <si>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</si>
  <si>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</si>
  <si>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</si>
  <si>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</si>
  <si>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</si>
  <si>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</si>
  <si>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</si>
  <si>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</si>
  <si>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</si>
  <si>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</si>
  <si>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</si>
  <si>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</si>
  <si>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</si>
  <si>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</si>
  <si>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</si>
  <si>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</si>
  <si>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</si>
  <si>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</si>
  <si>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</si>
  <si>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</si>
  <si>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</si>
  <si>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</si>
  <si>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</si>
  <si>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</si>
  <si>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</si>
  <si>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</si>
  <si>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</si>
  <si>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</si>
  <si>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</si>
  <si>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</si>
  <si>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</si>
  <si>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</si>
  <si>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</si>
  <si>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</si>
  <si>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</si>
  <si>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</si>
  <si>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</si>
  <si>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</si>
  <si>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</si>
  <si>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</si>
  <si>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</si>
  <si>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</si>
  <si>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</si>
  <si>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</si>
  <si>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</si>
  <si>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</si>
  <si>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</si>
  <si>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</si>
  <si>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</si>
  <si>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</si>
  <si>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</si>
  <si>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</si>
  <si>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</si>
  <si>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</si>
  <si>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</si>
  <si>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</si>
  <si>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</si>
  <si>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</si>
  <si>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</si>
  <si>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</si>
  <si>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</si>
  <si>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</si>
  <si>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</si>
  <si>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</si>
  <si>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</si>
  <si>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</si>
  <si>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</si>
  <si>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</si>
  <si>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</si>
  <si>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</si>
  <si>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</si>
  <si>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</si>
  <si>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</si>
  <si>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</si>
  <si>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</si>
  <si>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</si>
  <si>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</si>
  <si>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</si>
  <si>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</si>
  <si>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</si>
  <si>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</si>
  <si>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</si>
  <si>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</si>
  <si>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</si>
  <si>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</si>
  <si>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</si>
  <si>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</si>
  <si>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</si>
  <si>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</si>
  <si>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</si>
  <si>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</si>
  <si>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</si>
  <si>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</si>
  <si>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</si>
  <si>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</si>
  <si>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</si>
  <si>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</si>
  <si>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</si>
  <si>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</si>
  <si>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</si>
  <si>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</si>
  <si>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</si>
  <si>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</si>
  <si>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</si>
  <si>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</si>
  <si>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</si>
  <si>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</si>
  <si>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</si>
  <si>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</si>
  <si>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</si>
  <si>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</si>
  <si>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</si>
  <si>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</si>
  <si>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</si>
  <si>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</si>
  <si>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</si>
  <si>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</si>
  <si>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</si>
  <si>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</si>
  <si>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</si>
  <si>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</si>
  <si>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</si>
  <si>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</si>
  <si>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</si>
  <si>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</si>
  <si>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</si>
  <si>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</si>
  <si>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</si>
  <si>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</si>
  <si>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</si>
  <si>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</si>
  <si>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</si>
  <si>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</si>
  <si>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</si>
  <si>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</si>
  <si>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</si>
  <si>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</si>
  <si>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</si>
  <si>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</si>
  <si>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</si>
  <si>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</si>
  <si>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</si>
  <si>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</si>
  <si>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</si>
  <si>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</si>
  <si>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</si>
  <si>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</si>
  <si>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</si>
  <si>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</si>
  <si>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</si>
  <si>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</si>
  <si>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</si>
  <si>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</si>
  <si>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</si>
  <si>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</si>
  <si>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</si>
  <si>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</si>
  <si>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</si>
  <si>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</si>
  <si>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</si>
  <si>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</si>
  <si>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</si>
  <si>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</si>
  <si>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</si>
  <si>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</si>
  <si>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</si>
  <si>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</si>
  <si>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</si>
  <si>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</si>
  <si>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</si>
  <si>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</si>
  <si>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</si>
  <si>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</si>
  <si>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</si>
  <si>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</si>
  <si>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</si>
  <si>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</si>
  <si>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</si>
  <si>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</si>
  <si>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</si>
  <si>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</si>
  <si>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</si>
  <si>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</si>
  <si>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</si>
  <si>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</si>
  <si>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</si>
  <si>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</si>
  <si>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</si>
  <si>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</si>
  <si>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</si>
  <si>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</si>
  <si>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</si>
  <si>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</si>
  <si>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</si>
  <si>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</si>
  <si>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</si>
  <si>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</si>
  <si>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</si>
  <si>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</si>
  <si>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</si>
  <si>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</si>
  <si>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</si>
  <si>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</si>
  <si>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</si>
  <si>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</si>
  <si>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</si>
  <si>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</si>
  <si>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</si>
  <si>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</si>
  <si>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</si>
  <si>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</si>
  <si>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</si>
  <si>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</si>
  <si>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</si>
  <si>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</si>
  <si>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</si>
  <si>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</si>
  <si>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</si>
  <si>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</si>
  <si>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</si>
  <si>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</si>
  <si>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</si>
  <si>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</si>
  <si>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</si>
  <si>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</si>
  <si>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</si>
  <si>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</si>
  <si>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</si>
  <si>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</si>
  <si>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</si>
  <si>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</si>
  <si>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</si>
  <si>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</si>
  <si>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</si>
  <si>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</si>
  <si>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</si>
  <si>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</si>
  <si>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</si>
  <si>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</si>
  <si>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</si>
  <si>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</si>
  <si>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</si>
  <si>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</si>
  <si>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</si>
  <si>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</si>
  <si>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</si>
  <si>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</si>
  <si>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</si>
  <si>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</si>
  <si>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</si>
  <si>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</si>
  <si>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</si>
  <si>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</si>
  <si>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</si>
  <si>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</si>
  <si>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</si>
  <si>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</si>
  <si>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</si>
  <si>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</si>
  <si>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</si>
  <si>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</si>
  <si>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</si>
  <si>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</si>
  <si>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</si>
  <si>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</si>
  <si>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</si>
  <si>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</si>
  <si>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</si>
  <si>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</si>
  <si>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</si>
  <si>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</si>
  <si>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</si>
  <si>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</si>
  <si>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</si>
  <si>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</si>
  <si>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</si>
  <si>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</si>
  <si>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</si>
  <si>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</si>
  <si>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</si>
  <si>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</si>
  <si>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</si>
  <si>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</si>
  <si>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</si>
  <si>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</si>
  <si>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</si>
  <si>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</si>
  <si>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</si>
  <si>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</si>
  <si>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</si>
  <si>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</si>
  <si>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</si>
  <si>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</si>
  <si>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</si>
  <si>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</si>
  <si>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</si>
  <si>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</si>
  <si>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</si>
  <si>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</si>
  <si>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</si>
  <si>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</si>
  <si>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</si>
  <si>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</si>
  <si>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</si>
  <si>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</si>
  <si>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</si>
  <si>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</si>
  <si>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</si>
  <si>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</si>
  <si>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</si>
  <si>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</si>
  <si>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</si>
  <si>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</si>
  <si>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</si>
  <si>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</si>
  <si>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</si>
  <si>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</si>
  <si>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</si>
  <si>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</si>
  <si>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</si>
  <si>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</si>
  <si>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</si>
  <si>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</si>
  <si>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</si>
  <si>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</si>
  <si>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</si>
  <si>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</si>
  <si>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</si>
  <si>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</si>
  <si>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</si>
  <si>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</si>
  <si>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</si>
  <si>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</si>
  <si>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</si>
  <si>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</si>
  <si>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</si>
  <si>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</si>
  <si>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</si>
  <si>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</si>
  <si>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</si>
  <si>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</si>
  <si>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</si>
  <si>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</si>
  <si>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</si>
  <si>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</si>
  <si>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</si>
  <si>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</si>
  <si>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</si>
  <si>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</si>
  <si>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</si>
  <si>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</si>
  <si>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</si>
  <si>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</si>
  <si>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</si>
  <si>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</si>
  <si>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</si>
  <si>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</si>
  <si>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</si>
  <si>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</si>
  <si>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</si>
  <si>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</si>
  <si>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</si>
  <si>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</si>
  <si>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</si>
  <si>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</si>
  <si>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</si>
  <si>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</si>
  <si>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</si>
  <si>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</si>
  <si>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</si>
  <si>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</si>
  <si>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</si>
  <si>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</si>
  <si>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</si>
  <si>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</si>
  <si>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</si>
  <si>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</si>
  <si>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</si>
  <si>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</si>
  <si>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</si>
  <si>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</si>
  <si>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</si>
  <si>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</si>
  <si>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</si>
  <si>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</si>
  <si>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</si>
  <si>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</si>
  <si>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</si>
  <si>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</si>
  <si>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</si>
  <si>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</si>
  <si>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</si>
  <si>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</si>
  <si>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</si>
  <si>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</si>
  <si>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</si>
  <si>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</si>
  <si>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</si>
  <si>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</si>
  <si>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</si>
  <si>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</si>
  <si>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</si>
  <si>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</si>
  <si>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</si>
  <si>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</si>
  <si>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</si>
  <si>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</si>
  <si>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</si>
  <si>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</si>
  <si>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</si>
  <si>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</si>
  <si>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</si>
  <si>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</si>
  <si>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</si>
  <si>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</si>
  <si>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</si>
  <si>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</si>
  <si>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</si>
  <si>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</si>
  <si>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</si>
  <si>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</si>
  <si>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</si>
  <si>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</si>
  <si>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</si>
  <si>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</si>
  <si>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</si>
  <si>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</si>
  <si>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</si>
  <si>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</si>
  <si>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</si>
  <si>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</si>
  <si>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</si>
  <si>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</si>
  <si>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</si>
  <si>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</si>
  <si>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</si>
  <si>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</si>
  <si>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</si>
  <si>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</si>
  <si>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</si>
  <si>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</si>
  <si>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</si>
  <si>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</si>
  <si>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</si>
  <si>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</si>
  <si>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</si>
  <si>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</si>
  <si>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</si>
  <si>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</si>
  <si>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</si>
  <si>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</si>
  <si>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</si>
  <si>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</si>
  <si>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</si>
  <si>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</si>
  <si>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</si>
  <si>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</si>
  <si>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</si>
  <si>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</si>
  <si>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</si>
  <si>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</si>
  <si>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</si>
  <si>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</si>
  <si>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</si>
  <si>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</si>
  <si>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</si>
  <si>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</si>
  <si>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</si>
  <si>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</si>
  <si>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</si>
  <si>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</si>
  <si>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</si>
  <si>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</si>
  <si>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</si>
  <si>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</si>
  <si>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</si>
  <si>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</si>
  <si>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</si>
  <si>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</si>
  <si>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</si>
  <si>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</si>
  <si>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</si>
  <si>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</si>
  <si>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</si>
  <si>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</si>
  <si>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</si>
  <si>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</si>
  <si>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</si>
  <si>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</si>
  <si>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</si>
  <si>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</si>
  <si>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</si>
  <si>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</si>
  <si>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</si>
  <si>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</si>
  <si>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</si>
  <si>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</si>
  <si>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</si>
  <si>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</si>
  <si>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</si>
  <si>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</si>
  <si>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</si>
  <si>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</si>
  <si>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</si>
  <si>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</si>
  <si>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</si>
  <si>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</si>
  <si>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</si>
  <si>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</si>
  <si>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</si>
  <si>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</si>
  <si>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</si>
  <si>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</si>
  <si>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</si>
  <si>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</si>
  <si>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</si>
  <si>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</si>
  <si>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</si>
  <si>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</si>
  <si>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</si>
  <si>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</si>
  <si>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</si>
  <si>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</si>
  <si>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</si>
  <si>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</si>
  <si>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</si>
  <si>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</si>
  <si>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</si>
  <si>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</si>
  <si>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</si>
  <si>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</si>
  <si>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</si>
  <si>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</si>
  <si>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</si>
  <si>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</si>
  <si>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</si>
  <si>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</si>
  <si>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</si>
  <si>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</si>
  <si>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</si>
  <si>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</si>
  <si>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</si>
  <si>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</si>
  <si>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</si>
  <si>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</si>
  <si>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</si>
  <si>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</si>
  <si>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</si>
  <si>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</si>
  <si>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</si>
  <si>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</si>
  <si>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</si>
  <si>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</si>
  <si>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</si>
  <si>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</si>
  <si>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</si>
  <si>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</si>
  <si>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</si>
  <si>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</si>
  <si>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</si>
  <si>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</si>
  <si>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</si>
  <si>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</si>
  <si>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</si>
  <si>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</si>
  <si>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</si>
  <si>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</si>
  <si>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</si>
  <si>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</si>
  <si>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</si>
  <si>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</si>
  <si>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</si>
  <si>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</si>
  <si>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</si>
  <si>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</si>
  <si>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</si>
  <si>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</si>
  <si>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</si>
  <si>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</si>
  <si>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</si>
  <si>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</si>
  <si>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</si>
  <si>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</si>
  <si>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</si>
  <si>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</si>
  <si>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</si>
  <si>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</si>
  <si>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</si>
  <si>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</si>
  <si>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</si>
  <si>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</si>
  <si>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</si>
  <si>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</si>
  <si>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</si>
  <si>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</si>
  <si>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</si>
  <si>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</si>
  <si>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</si>
  <si>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</si>
  <si>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</si>
  <si>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</si>
  <si>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</si>
  <si>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</si>
  <si>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</si>
  <si>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</si>
  <si>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</si>
  <si>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</si>
  <si>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</si>
  <si>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</si>
  <si>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</si>
  <si>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</si>
  <si>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</si>
  <si>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</si>
  <si>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</si>
  <si>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</si>
  <si>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</si>
  <si>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</si>
  <si>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</si>
  <si>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</si>
  <si>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</si>
  <si>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</si>
  <si>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</si>
  <si>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</si>
  <si>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</si>
  <si>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</si>
  <si>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</si>
  <si>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</si>
  <si>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</si>
  <si>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</si>
  <si>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</si>
  <si>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</si>
  <si>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</si>
  <si>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</si>
  <si>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</si>
  <si>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</si>
  <si>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</si>
  <si>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</si>
  <si>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</si>
  <si>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</si>
  <si>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</si>
  <si>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</si>
  <si>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</si>
  <si>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</si>
  <si>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</si>
  <si>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</si>
  <si>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</si>
  <si>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</si>
  <si>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</si>
  <si>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</si>
  <si>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</si>
  <si>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</si>
  <si>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</si>
  <si>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</si>
  <si>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</si>
  <si>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</si>
  <si>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</si>
  <si>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</si>
  <si>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</si>
  <si>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</si>
  <si>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</si>
  <si>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</si>
  <si>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</si>
  <si>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</si>
  <si>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</si>
  <si>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</si>
  <si>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</si>
  <si>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</si>
  <si>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</si>
  <si>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</si>
  <si>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</si>
  <si>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</si>
  <si>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</si>
  <si>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</si>
  <si>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</si>
  <si>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</si>
  <si>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</si>
  <si>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</si>
  <si>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</si>
  <si>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</si>
  <si>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</si>
  <si>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</si>
  <si>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</si>
  <si>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</si>
  <si>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</si>
  <si>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</si>
  <si>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</si>
  <si>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</si>
  <si>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</si>
  <si>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</si>
  <si>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</si>
  <si>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</si>
  <si>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</si>
  <si>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</si>
  <si>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</si>
  <si>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</si>
  <si>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</si>
  <si>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</si>
  <si>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</si>
  <si>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</si>
  <si>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</si>
  <si>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</si>
  <si>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</si>
  <si>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</si>
  <si>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</si>
  <si>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</si>
  <si>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</si>
  <si>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</si>
  <si>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</si>
  <si>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</si>
  <si>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</si>
  <si>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</si>
  <si>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</si>
  <si>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</si>
  <si>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</si>
  <si>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</si>
  <si>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</si>
  <si>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</si>
  <si>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</si>
  <si>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</si>
  <si>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</si>
  <si>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</si>
  <si>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</si>
  <si>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</si>
  <si>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</si>
  <si>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</si>
  <si>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</si>
  <si>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</si>
  <si>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</si>
  <si>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</si>
  <si>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</si>
  <si>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</si>
  <si>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</si>
  <si>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</si>
  <si>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</si>
  <si>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</si>
  <si>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</si>
  <si>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</si>
  <si>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</si>
  <si>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</si>
  <si>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</si>
  <si>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</si>
  <si>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</si>
  <si>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</si>
  <si>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</si>
  <si>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</si>
  <si>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</si>
  <si>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</si>
  <si>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</si>
  <si>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</si>
  <si>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</si>
  <si>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</si>
  <si>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</si>
  <si>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</si>
  <si>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</si>
  <si>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</si>
  <si>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</si>
  <si>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</si>
  <si>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</si>
  <si>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</si>
  <si>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</si>
  <si>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</si>
  <si>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</si>
  <si>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</si>
  <si>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</si>
  <si>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</si>
  <si>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</si>
  <si>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</si>
  <si>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</si>
  <si>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</si>
  <si>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</si>
  <si>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</si>
  <si>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</si>
  <si>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</si>
  <si>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</si>
  <si>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</si>
  <si>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</si>
  <si>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</si>
  <si>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</si>
  <si>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</si>
  <si>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</si>
  <si>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</si>
  <si>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</si>
  <si>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</si>
  <si>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</si>
  <si>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</si>
  <si>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</si>
  <si>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</si>
  <si>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</si>
  <si>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</si>
  <si>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</si>
  <si>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</si>
  <si>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</si>
  <si>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</si>
  <si>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</si>
  <si>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</si>
  <si>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</si>
  <si>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</si>
  <si>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</si>
  <si>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</si>
  <si>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</si>
  <si>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</si>
  <si>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</si>
  <si>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</si>
  <si>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</si>
  <si>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</si>
  <si>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</si>
  <si>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</si>
  <si>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</si>
  <si>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</si>
  <si>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</si>
  <si>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</si>
  <si>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</si>
  <si>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</si>
  <si>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</si>
  <si>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</si>
  <si>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</si>
  <si>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</si>
  <si>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</si>
  <si>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</si>
  <si>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</si>
  <si>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</si>
  <si>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</si>
  <si>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</si>
  <si>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</si>
  <si>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</si>
  <si>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</si>
  <si>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</si>
  <si>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</si>
  <si>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</si>
  <si>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</si>
  <si>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</si>
  <si>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</si>
  <si>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</si>
  <si>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</si>
  <si>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</si>
  <si>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</si>
  <si>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</si>
  <si>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</si>
  <si>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</si>
  <si>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</si>
  <si>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</si>
  <si>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</si>
  <si>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</si>
  <si>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</si>
  <si>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</si>
  <si>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</si>
  <si>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</si>
  <si>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</si>
  <si>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</si>
  <si>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</si>
  <si>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</si>
  <si>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</si>
  <si>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</si>
  <si>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</si>
  <si>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</si>
  <si>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</si>
  <si>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</si>
  <si>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</si>
  <si>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</si>
  <si>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</si>
  <si>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</si>
  <si>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</si>
  <si>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</si>
  <si>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</si>
  <si>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</si>
  <si>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</si>
  <si>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</si>
  <si>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</si>
  <si>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</si>
  <si>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</si>
  <si>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</si>
  <si>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</si>
  <si>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</si>
  <si>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</si>
  <si>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</si>
  <si>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</si>
  <si>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</si>
  <si>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</si>
  <si>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</si>
  <si>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</si>
  <si>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</si>
  <si>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</si>
  <si>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</si>
  <si>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</si>
  <si>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</si>
  <si>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</si>
  <si>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</si>
  <si>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</si>
  <si>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</si>
  <si>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</si>
  <si>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</si>
  <si>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</si>
  <si>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</si>
  <si>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</si>
  <si>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</si>
  <si>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</si>
  <si>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</si>
  <si>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</si>
  <si>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</si>
  <si>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</si>
  <si>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</si>
  <si>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</si>
  <si>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</si>
  <si>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</si>
  <si>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</si>
  <si>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</si>
  <si>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</si>
  <si>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</si>
  <si>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</si>
  <si>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</si>
  <si>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</si>
  <si>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</si>
  <si>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</si>
  <si>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</si>
  <si>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</si>
  <si>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</si>
  <si>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</si>
  <si>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</si>
  <si>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</si>
  <si>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</si>
  <si>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</si>
  <si>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</si>
  <si>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</si>
  <si>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</si>
  <si>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</si>
  <si>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</si>
  <si>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</si>
  <si>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</si>
  <si>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</si>
  <si>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</si>
  <si>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</si>
  <si>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</si>
  <si>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</si>
  <si>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</si>
  <si>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</si>
  <si>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</si>
  <si>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</si>
  <si>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</si>
  <si>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</si>
  <si>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</si>
  <si>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</si>
  <si>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</si>
  <si>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</si>
  <si>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</si>
  <si>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</si>
  <si>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</si>
  <si>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</si>
  <si>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</si>
  <si>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</si>
  <si>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</si>
  <si>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</si>
  <si>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</si>
  <si>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</si>
  <si>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</si>
  <si>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</si>
  <si>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</si>
  <si>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</si>
  <si>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</si>
  <si>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</si>
  <si>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</si>
  <si>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</si>
  <si>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</si>
  <si>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</si>
  <si>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</si>
  <si>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</si>
  <si>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</si>
  <si>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</si>
  <si>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</si>
  <si>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</si>
  <si>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</si>
  <si>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</si>
  <si>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</si>
  <si>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</si>
  <si>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</si>
  <si>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</si>
  <si>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</si>
  <si>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</si>
  <si>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</si>
  <si>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</si>
  <si>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</si>
  <si>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</si>
  <si>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</si>
  <si>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</si>
  <si>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</si>
  <si>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</si>
  <si>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</si>
  <si>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</si>
  <si>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</si>
  <si>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</si>
  <si>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</si>
  <si>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</si>
  <si>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</si>
  <si>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</si>
  <si>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</si>
  <si>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</si>
  <si>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</si>
  <si>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</si>
  <si>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</si>
  <si>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</si>
  <si>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</si>
  <si>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</si>
  <si>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</si>
  <si>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</si>
  <si>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</si>
  <si>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</si>
  <si>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</si>
  <si>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</si>
  <si>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</si>
  <si>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</si>
  <si>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</si>
  <si>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</si>
  <si>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</si>
  <si>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</si>
  <si>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</si>
  <si>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</si>
  <si>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</si>
  <si>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</si>
  <si>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</si>
  <si>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</si>
  <si>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</si>
  <si>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</si>
  <si>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</si>
  <si>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</si>
  <si>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</si>
  <si>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</si>
  <si>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</si>
  <si>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</si>
  <si>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</si>
  <si>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</si>
  <si>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</si>
  <si>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</si>
  <si>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</si>
  <si>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</si>
  <si>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</si>
  <si>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</si>
  <si>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</si>
  <si>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</si>
  <si>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</si>
  <si>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</si>
  <si>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</si>
  <si>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</si>
  <si>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</si>
  <si>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</si>
  <si>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</si>
  <si>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</si>
  <si>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</si>
  <si>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</si>
  <si>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</si>
  <si>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</si>
  <si>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</si>
  <si>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</si>
  <si>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</si>
  <si>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</si>
  <si>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</si>
  <si>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</si>
  <si>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</si>
  <si>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</si>
  <si>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</si>
  <si>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</si>
  <si>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</si>
  <si>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</si>
  <si>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</si>
  <si>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</si>
  <si>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</si>
  <si>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</si>
  <si>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</si>
  <si>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</si>
  <si>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</si>
  <si>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</si>
  <si>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</si>
  <si>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</si>
  <si>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</si>
  <si>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</si>
  <si>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</si>
  <si>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</si>
  <si>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</si>
  <si>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</si>
  <si>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</si>
  <si>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</si>
  <si>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</si>
  <si>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</si>
  <si>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</si>
  <si>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</si>
  <si>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</si>
  <si>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</si>
  <si>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</si>
  <si>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</si>
  <si>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</si>
  <si>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</si>
  <si>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</si>
  <si>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</si>
  <si>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</si>
  <si>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</si>
  <si>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</si>
  <si>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</si>
  <si>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</si>
  <si>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</si>
  <si>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</si>
  <si>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</si>
  <si>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</si>
  <si>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</si>
  <si>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</si>
  <si>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</si>
  <si>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</si>
  <si>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</si>
  <si>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</si>
  <si>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</si>
  <si>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</si>
  <si>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</si>
  <si>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</si>
  <si>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</si>
  <si>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</si>
  <si>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</si>
  <si>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</si>
  <si>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</si>
  <si>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</si>
  <si>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</si>
  <si>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</si>
  <si>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</si>
  <si>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</si>
  <si>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</si>
  <si>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</si>
  <si>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</si>
  <si>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</si>
  <si>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</si>
  <si>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</si>
  <si>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</si>
  <si>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</si>
  <si>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</si>
  <si>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</si>
  <si>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</si>
  <si>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</si>
  <si>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</si>
  <si>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</si>
  <si>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</si>
  <si>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</si>
  <si>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</si>
  <si>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</si>
  <si>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</si>
  <si>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</si>
  <si>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</si>
  <si>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</si>
  <si>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</si>
  <si>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</si>
  <si>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</si>
  <si>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</si>
  <si>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</si>
  <si>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</si>
  <si>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</si>
  <si>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</si>
  <si>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</si>
  <si>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</si>
  <si>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</si>
  <si>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</si>
  <si>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</si>
  <si>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</si>
  <si>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</si>
  <si>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</si>
  <si>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</si>
  <si>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</si>
  <si>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</si>
  <si>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</si>
  <si>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</si>
  <si>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</si>
  <si>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</si>
  <si>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</si>
  <si>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</si>
  <si>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</si>
  <si>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</si>
  <si>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</si>
  <si>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</si>
  <si>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</si>
  <si>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</si>
  <si>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</si>
  <si>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</si>
  <si>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</si>
  <si>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</si>
  <si>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</si>
  <si>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</si>
  <si>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</si>
  <si>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</si>
  <si>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</si>
  <si>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</si>
  <si>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</si>
  <si>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</si>
  <si>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</si>
  <si>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</si>
  <si>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</si>
  <si>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</si>
  <si>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</si>
  <si>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</si>
  <si>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</si>
  <si>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</si>
  <si>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</si>
  <si>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</si>
  <si>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</si>
  <si>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</si>
  <si>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</si>
  <si>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</si>
  <si>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</si>
  <si>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</si>
  <si>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</si>
  <si>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</si>
  <si>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</si>
  <si>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</si>
  <si>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</si>
  <si>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</si>
  <si>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</si>
  <si>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</si>
  <si>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</si>
  <si>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</si>
  <si>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</si>
  <si>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</si>
  <si>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</si>
  <si>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</si>
  <si>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</si>
  <si>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</si>
  <si>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</si>
  <si>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</si>
  <si>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</si>
  <si>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</si>
  <si>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</si>
  <si>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</si>
  <si>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</si>
  <si>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</si>
  <si>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</si>
  <si>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</si>
  <si>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</si>
  <si>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</si>
  <si>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</si>
  <si>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</si>
  <si>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</si>
  <si>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</si>
  <si>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</si>
  <si>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</si>
  <si>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</si>
  <si>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</si>
  <si>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</si>
  <si>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</si>
  <si>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</si>
  <si>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</si>
  <si>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</si>
  <si>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</si>
  <si>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</si>
  <si>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</si>
  <si>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</si>
  <si>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</si>
  <si>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</si>
  <si>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</si>
  <si>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</si>
  <si>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</si>
  <si>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</si>
  <si>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</si>
  <si>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</si>
  <si>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</si>
  <si>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</si>
  <si>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</si>
  <si>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</si>
  <si>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</si>
  <si>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</si>
  <si>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</si>
  <si>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</si>
  <si>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</si>
  <si>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</si>
  <si>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</si>
  <si>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</si>
  <si>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</si>
  <si>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</si>
  <si>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</si>
  <si>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</si>
  <si>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</si>
  <si>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</si>
  <si>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</si>
  <si>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</si>
  <si>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</si>
  <si>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</si>
  <si>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</si>
  <si>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</si>
  <si>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</si>
  <si>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</si>
  <si>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</si>
  <si>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</si>
  <si>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</si>
  <si>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</si>
  <si>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</si>
  <si>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</si>
  <si>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</si>
  <si>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</si>
  <si>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</si>
  <si>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</si>
  <si>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</si>
  <si>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</si>
  <si>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</si>
  <si>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</si>
  <si>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</si>
  <si>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</si>
  <si>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</si>
  <si>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</si>
  <si>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</si>
  <si>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</si>
  <si>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</si>
  <si>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</si>
  <si>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</si>
  <si>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</si>
  <si>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</si>
  <si>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</si>
  <si>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</si>
  <si>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</si>
  <si>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</si>
  <si>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</si>
  <si>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</si>
  <si>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</si>
  <si>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</si>
  <si>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</si>
  <si>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</si>
  <si>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</si>
  <si>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</si>
  <si>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</si>
  <si>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</si>
  <si>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</si>
  <si>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</si>
  <si>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</si>
  <si>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</si>
  <si>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</si>
  <si>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</si>
  <si>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</si>
  <si>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</si>
  <si>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</si>
  <si>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</si>
  <si>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</si>
  <si>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</si>
  <si>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</si>
  <si>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</si>
  <si>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</si>
  <si>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</si>
  <si>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</si>
  <si>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</si>
  <si>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</si>
  <si>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</si>
  <si>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</si>
  <si>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</si>
  <si>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</si>
  <si>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</si>
  <si>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</si>
  <si>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</si>
  <si>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</si>
  <si>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</si>
  <si>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</si>
  <si>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</si>
  <si>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</si>
  <si>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</si>
  <si>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</si>
  <si>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</si>
  <si>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</si>
  <si>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</si>
  <si>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</si>
  <si>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</si>
  <si>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</si>
  <si>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</si>
  <si>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</si>
  <si>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</si>
  <si>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</si>
  <si>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</si>
  <si>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</si>
  <si>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</si>
  <si>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</si>
  <si>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</si>
  <si>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</si>
  <si>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</si>
  <si>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</si>
  <si>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</si>
  <si>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</si>
  <si>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</si>
  <si>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</si>
  <si>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</si>
  <si>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</si>
  <si>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</si>
  <si>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</si>
  <si>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</si>
  <si>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</si>
  <si>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</si>
  <si>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</si>
  <si>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</si>
  <si>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</si>
  <si>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</si>
  <si>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</si>
  <si>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</si>
  <si>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</si>
  <si>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</si>
  <si>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</si>
  <si>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</si>
  <si>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</si>
  <si>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</si>
  <si>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</si>
  <si>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</si>
  <si>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</si>
  <si>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</si>
  <si>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</si>
  <si>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</si>
  <si>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</si>
  <si>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</si>
  <si>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</si>
  <si>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</si>
  <si>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</si>
  <si>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</si>
  <si>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</si>
  <si>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</si>
  <si>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</si>
  <si>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</si>
  <si>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</si>
  <si>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</si>
  <si>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</si>
  <si>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</si>
  <si>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</si>
  <si>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</si>
  <si>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</si>
  <si>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</si>
  <si>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</si>
  <si>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</si>
  <si>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</si>
  <si>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</si>
  <si>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</si>
  <si>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</si>
  <si>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</si>
  <si>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</si>
  <si>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</si>
  <si>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</si>
  <si>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</si>
  <si>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</si>
  <si>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</si>
  <si>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</si>
  <si>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</si>
  <si>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</si>
  <si>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</si>
  <si>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</si>
  <si>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</si>
  <si>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</si>
  <si>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</si>
  <si>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</si>
  <si>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</si>
  <si>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</si>
  <si>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</si>
  <si>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</si>
  <si>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</si>
  <si>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</si>
  <si>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</si>
  <si>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</si>
  <si>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</si>
  <si>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</si>
  <si>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</si>
  <si>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</si>
  <si>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</si>
  <si>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</si>
  <si>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</si>
  <si>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</si>
  <si>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</si>
  <si>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</si>
  <si>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</si>
  <si>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</si>
  <si>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</si>
  <si>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</si>
  <si>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</si>
  <si>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</si>
  <si>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</si>
  <si>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</si>
  <si>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</si>
  <si>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</si>
  <si>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</si>
  <si>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</si>
  <si>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</si>
  <si>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</si>
  <si>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</si>
  <si>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</si>
  <si>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</si>
  <si>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</si>
  <si>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</si>
  <si>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</si>
  <si>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</si>
  <si>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</si>
  <si>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</si>
  <si>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</si>
  <si>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</si>
  <si>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</si>
  <si>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</si>
  <si>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</si>
  <si>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</si>
  <si>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</si>
  <si>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</si>
  <si>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</si>
  <si>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</si>
  <si>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</si>
  <si>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</si>
  <si>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</si>
  <si>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</si>
  <si>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</si>
  <si>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</si>
  <si>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</si>
  <si>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</si>
  <si>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</si>
  <si>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</si>
  <si>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</si>
  <si>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</si>
  <si>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</si>
  <si>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</si>
  <si>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</si>
  <si>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</si>
  <si>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</si>
  <si>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</si>
  <si>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</si>
  <si>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</si>
  <si>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</si>
  <si>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</si>
  <si>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</si>
  <si>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</si>
  <si>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</si>
  <si>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</si>
  <si>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</si>
  <si>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</si>
  <si>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</si>
  <si>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</si>
  <si>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</si>
  <si>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</si>
  <si>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</si>
  <si>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</si>
  <si>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</si>
  <si>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</si>
  <si>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</si>
  <si>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</si>
  <si>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</si>
  <si>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</si>
  <si>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</si>
  <si>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</si>
  <si>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</si>
  <si>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</si>
  <si>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</si>
  <si>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</si>
  <si>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</si>
  <si>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</si>
  <si>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</si>
  <si>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</si>
  <si>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</si>
  <si>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</si>
  <si>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</si>
  <si>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</si>
  <si>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</si>
  <si>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</si>
  <si>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</si>
  <si>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</si>
  <si>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</si>
  <si>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</si>
  <si>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</si>
  <si>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</si>
  <si>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</si>
  <si>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</si>
  <si>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</si>
  <si>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</si>
  <si>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</si>
  <si>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</si>
  <si>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</si>
  <si>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</si>
  <si>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</si>
  <si>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</si>
  <si>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</si>
  <si>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</si>
  <si>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</si>
  <si>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</si>
  <si>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</si>
  <si>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</si>
  <si>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</si>
  <si>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</si>
  <si>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</si>
  <si>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</si>
  <si>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</si>
  <si>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</si>
  <si>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</si>
  <si>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</si>
  <si>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</si>
  <si>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</si>
  <si>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</si>
  <si>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</si>
  <si>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</si>
  <si>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</si>
  <si>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</si>
  <si>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</si>
  <si>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</si>
  <si>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</si>
  <si>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</si>
  <si>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</si>
  <si>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</si>
  <si>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</si>
  <si>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</si>
  <si>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</si>
  <si>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</si>
  <si>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</si>
  <si>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</si>
  <si>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</si>
  <si>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</si>
  <si>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</si>
  <si>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</si>
  <si>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</si>
  <si>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</si>
  <si>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</si>
  <si>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</si>
  <si>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</si>
  <si>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</si>
  <si>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</si>
  <si>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</si>
  <si>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</si>
  <si>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</si>
  <si>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</si>
  <si>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</si>
  <si>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</si>
  <si>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</si>
  <si>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</si>
  <si>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</si>
  <si>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</si>
  <si>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</si>
  <si>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</si>
  <si>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</si>
  <si>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</si>
  <si>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</si>
  <si>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</si>
  <si>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</si>
  <si>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</si>
  <si>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</si>
  <si>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</si>
  <si>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</si>
  <si>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</si>
  <si>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</si>
  <si>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</si>
  <si>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</si>
  <si>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</si>
  <si>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</si>
  <si>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</si>
  <si>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</si>
  <si>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</si>
  <si>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</si>
  <si>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</si>
  <si>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</si>
  <si>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</si>
  <si>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</si>
  <si>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</si>
  <si>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</si>
  <si>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</si>
  <si>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</si>
  <si>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</si>
  <si>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</si>
  <si>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</si>
  <si>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</si>
  <si>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</si>
  <si>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</si>
  <si>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</si>
  <si>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</si>
  <si>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</si>
  <si>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</si>
  <si>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</si>
  <si>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</si>
  <si>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</si>
  <si>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</si>
  <si>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</si>
  <si>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</si>
  <si>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</si>
  <si>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</si>
  <si>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</si>
  <si>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</si>
  <si>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</si>
  <si>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</si>
  <si>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</si>
  <si>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</si>
  <si>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</si>
  <si>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</si>
  <si>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</si>
  <si>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</si>
  <si>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</si>
  <si>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</si>
  <si>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</si>
  <si>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</si>
  <si>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</si>
  <si>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</si>
  <si>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</si>
  <si>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</si>
  <si>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</si>
  <si>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</si>
  <si>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</si>
  <si>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</si>
  <si>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</si>
  <si>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</si>
  <si>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</si>
  <si>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</si>
  <si>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</si>
  <si>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</si>
  <si>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</si>
  <si>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</si>
  <si>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</si>
  <si>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</si>
  <si>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</si>
  <si>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</si>
  <si>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</si>
  <si>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</si>
  <si>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</si>
  <si>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</si>
  <si>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</si>
  <si>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</si>
  <si>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</si>
  <si>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</si>
  <si>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</si>
  <si>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</si>
  <si>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</si>
  <si>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</si>
  <si>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</si>
  <si>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</si>
  <si>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</si>
  <si>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</si>
  <si>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</si>
  <si>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</si>
  <si>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</si>
  <si>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</si>
  <si>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</si>
  <si>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</si>
  <si>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</si>
  <si>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</si>
  <si>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</si>
  <si>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</si>
  <si>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</si>
  <si>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</si>
  <si>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</si>
  <si>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</si>
  <si>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</si>
  <si>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</si>
  <si>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</si>
  <si>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</si>
  <si>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</si>
  <si>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</si>
  <si>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</si>
  <si>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</si>
  <si>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</si>
  <si>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</si>
  <si>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</si>
  <si>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</si>
  <si>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</si>
  <si>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</si>
  <si>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</si>
  <si>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</si>
  <si>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</si>
  <si>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</si>
  <si>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</si>
  <si>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</si>
  <si>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</si>
  <si>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</si>
  <si>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</si>
  <si>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</si>
  <si>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</si>
  <si>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</si>
  <si>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</si>
  <si>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</si>
  <si>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</si>
  <si>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</si>
  <si>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</si>
  <si>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</si>
  <si>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</si>
  <si>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</si>
  <si>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</si>
  <si>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</si>
  <si>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</si>
  <si>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</si>
  <si>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</si>
  <si>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</si>
  <si>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</si>
  <si>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</si>
  <si>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</si>
  <si>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</si>
  <si>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</si>
  <si>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</si>
  <si>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</si>
  <si>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</si>
  <si>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</si>
  <si>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</si>
  <si>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</si>
  <si>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</si>
  <si>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</si>
  <si>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</si>
  <si>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</si>
  <si>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</si>
  <si>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</si>
  <si>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</si>
  <si>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</si>
  <si>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</si>
  <si>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</si>
  <si>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</si>
  <si>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</si>
  <si>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</si>
  <si>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</si>
  <si>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</si>
  <si>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</si>
  <si>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</si>
  <si>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</si>
  <si>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</si>
  <si>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</si>
  <si>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</si>
  <si>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</si>
  <si>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</si>
  <si>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</si>
  <si>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</si>
  <si>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</si>
  <si>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</si>
  <si>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</si>
  <si>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</si>
  <si>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</si>
  <si>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</si>
  <si>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</si>
  <si>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</si>
  <si>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</si>
  <si>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</si>
  <si>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</si>
  <si>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</si>
  <si>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</si>
  <si>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</si>
  <si>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</si>
  <si>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</si>
  <si>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</si>
  <si>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</si>
  <si>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</si>
  <si>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</si>
  <si>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</si>
  <si>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</si>
  <si>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</si>
  <si>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</si>
  <si>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</si>
  <si>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</si>
  <si>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</si>
  <si>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</si>
  <si>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</si>
  <si>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</si>
  <si>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</si>
  <si>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</si>
  <si>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</si>
  <si>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</si>
  <si>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</si>
  <si>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</si>
  <si>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</si>
  <si>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</si>
  <si>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</si>
  <si>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</si>
  <si>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</si>
  <si>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</si>
  <si>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</si>
  <si>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</si>
  <si>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</si>
  <si>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</si>
  <si>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</si>
  <si>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</si>
  <si>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</si>
  <si>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</si>
  <si>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</si>
  <si>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</si>
  <si>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</si>
  <si>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</si>
  <si>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</si>
  <si>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</si>
  <si>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</si>
  <si>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</si>
  <si>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</si>
  <si>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</si>
  <si>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</si>
  <si>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</si>
  <si>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</si>
  <si>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</si>
  <si>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</si>
  <si>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</si>
  <si>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</si>
  <si>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</si>
  <si>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</si>
  <si>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</si>
  <si>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</si>
  <si>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</si>
  <si>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</si>
  <si>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</si>
  <si>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</si>
  <si>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</si>
  <si>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</si>
  <si>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</si>
  <si>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</si>
  <si>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</si>
  <si>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</si>
  <si>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</si>
  <si>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</si>
  <si>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</si>
  <si>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</si>
  <si>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</si>
  <si>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</si>
  <si>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</si>
  <si>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</si>
  <si>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</si>
  <si>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</si>
  <si>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</si>
  <si>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</si>
  <si>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</si>
  <si>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</si>
  <si>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</si>
  <si>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</si>
  <si>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</si>
  <si>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</si>
  <si>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</si>
  <si>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</si>
  <si>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</si>
  <si>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</si>
  <si>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</si>
  <si>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</si>
  <si>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</si>
  <si>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</si>
  <si>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</si>
  <si>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</si>
  <si>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</si>
  <si>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</si>
  <si>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</si>
  <si>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</si>
  <si>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</si>
  <si>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</si>
  <si>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</si>
  <si>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</si>
  <si>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</si>
  <si>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</si>
  <si>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</si>
  <si>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</si>
  <si>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</si>
  <si>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</si>
  <si>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</si>
  <si>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</si>
  <si>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</si>
  <si>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</si>
  <si>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</si>
  <si>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</si>
  <si>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</si>
  <si>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</si>
  <si>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</si>
  <si>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</si>
  <si>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</si>
  <si>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</si>
  <si>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</si>
  <si>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</si>
  <si>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</si>
  <si>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</si>
  <si>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</si>
  <si>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</si>
  <si>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</si>
  <si>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</si>
  <si>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</si>
  <si>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</si>
  <si>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</si>
  <si>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</si>
  <si>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</si>
  <si>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</si>
  <si>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</si>
  <si>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</si>
  <si>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</si>
  <si>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</si>
  <si>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</si>
  <si>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</si>
  <si>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</si>
  <si>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</si>
  <si>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</si>
  <si>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</si>
  <si>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</si>
  <si>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</si>
  <si>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</si>
  <si>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</si>
  <si>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</si>
  <si>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</si>
  <si>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</si>
  <si>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</si>
  <si>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</si>
  <si>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</si>
  <si>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</si>
  <si>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</si>
  <si>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</si>
  <si>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</si>
  <si>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</si>
  <si>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</si>
  <si>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</si>
  <si>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</si>
  <si>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</si>
  <si>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</si>
  <si>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</si>
  <si>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</si>
  <si>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</si>
  <si>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</si>
  <si>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</si>
  <si>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</si>
  <si>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</si>
  <si>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</si>
  <si>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</si>
  <si>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</si>
  <si>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</si>
  <si>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</si>
  <si>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</si>
  <si>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</si>
  <si>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</si>
  <si>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</si>
  <si>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</si>
  <si>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</si>
  <si>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</si>
  <si>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</si>
  <si>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</si>
  <si>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</si>
  <si>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</si>
  <si>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</si>
  <si>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</si>
  <si>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</si>
  <si>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</si>
  <si>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</si>
  <si>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</si>
  <si>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</si>
  <si>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</si>
  <si>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</si>
  <si>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</si>
  <si>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</si>
  <si>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</si>
  <si>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</si>
  <si>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</si>
  <si>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</si>
  <si>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</si>
  <si>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</si>
  <si>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</si>
  <si>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</si>
  <si>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</si>
  <si>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</si>
  <si>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</si>
  <si>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</si>
  <si>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</si>
  <si>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</si>
  <si>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</si>
  <si>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</si>
  <si>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</si>
  <si>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</si>
  <si>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</si>
  <si>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</si>
  <si>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</si>
  <si>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</si>
  <si>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</si>
  <si>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</si>
  <si>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</si>
  <si>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</si>
  <si>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</si>
  <si>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</si>
  <si>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</si>
  <si>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</si>
  <si>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</si>
  <si>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</si>
  <si>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</si>
  <si>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</si>
  <si>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</si>
  <si>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</si>
  <si>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</si>
  <si>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</si>
  <si>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</si>
  <si>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</si>
  <si>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</si>
  <si>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</si>
  <si>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</si>
  <si>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</si>
  <si>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</si>
  <si>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</si>
  <si>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</si>
  <si>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</si>
  <si>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</si>
  <si>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</si>
  <si>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</si>
  <si>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</si>
  <si>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</si>
  <si>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</si>
  <si>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</si>
  <si>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</si>
  <si>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</si>
  <si>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</si>
  <si>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</si>
  <si>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</si>
  <si>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</si>
  <si>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</si>
  <si>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</si>
  <si>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</si>
  <si>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</si>
  <si>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</si>
  <si>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</si>
  <si>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</si>
  <si>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</si>
  <si>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</si>
  <si>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</si>
  <si>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</si>
  <si>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</si>
  <si>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</si>
  <si>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</si>
  <si>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</si>
  <si>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</si>
  <si>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</si>
  <si>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</si>
  <si>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</si>
  <si>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</si>
  <si>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</si>
  <si>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</si>
  <si>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</si>
  <si>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</si>
  <si>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</si>
  <si>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</si>
  <si>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</si>
  <si>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</si>
  <si>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</si>
  <si>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</si>
  <si>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</si>
  <si>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</si>
  <si>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</si>
  <si>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</si>
  <si>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</si>
  <si>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</si>
  <si>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</si>
  <si>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</si>
  <si>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</si>
  <si>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</si>
  <si>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</si>
  <si>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</si>
  <si>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</si>
  <si>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</si>
  <si>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</si>
  <si>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</si>
  <si>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</si>
  <si>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</si>
  <si>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</si>
  <si>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</si>
  <si>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</si>
  <si>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</si>
  <si>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</si>
  <si>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</si>
  <si>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</si>
  <si>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</si>
  <si>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</si>
  <si>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</si>
  <si>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</si>
  <si>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</si>
  <si>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</si>
  <si>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</si>
  <si>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</si>
  <si>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</si>
  <si>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</si>
  <si>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</si>
  <si>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</si>
  <si>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</si>
  <si>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</si>
  <si>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</si>
  <si>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</si>
  <si>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</si>
  <si>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</si>
  <si>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</si>
  <si>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</si>
  <si>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</si>
  <si>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</si>
  <si>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</si>
  <si>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</si>
  <si>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</si>
  <si>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</si>
  <si>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</si>
  <si>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</si>
  <si>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</si>
  <si>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</si>
  <si>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</si>
  <si>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</si>
  <si>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</si>
  <si>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</si>
  <si>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</si>
  <si>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</si>
  <si>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</si>
  <si>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</si>
  <si>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</si>
  <si>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</si>
  <si>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</si>
  <si>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</si>
  <si>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</si>
  <si>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</si>
  <si>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</si>
  <si>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</si>
  <si>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</si>
  <si>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</si>
  <si>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</si>
  <si>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</si>
  <si>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</si>
  <si>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</si>
  <si>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</si>
  <si>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</si>
  <si>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</si>
  <si>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</si>
  <si>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</si>
  <si>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</si>
  <si>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</si>
  <si>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</si>
  <si>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</si>
  <si>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</si>
  <si>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</si>
  <si>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</si>
  <si>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</si>
  <si>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</si>
  <si>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</si>
  <si>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</si>
  <si>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</si>
  <si>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</si>
  <si>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</si>
  <si>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</si>
  <si>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</si>
  <si>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</si>
  <si>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</si>
  <si>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</si>
  <si>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</si>
  <si>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</si>
  <si>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</si>
  <si>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</si>
  <si>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</si>
  <si>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</si>
  <si>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</si>
  <si>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</si>
  <si>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</si>
  <si>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</si>
  <si>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</si>
  <si>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</si>
  <si>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</si>
  <si>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</si>
  <si>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</si>
  <si>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</si>
  <si>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</si>
  <si>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</si>
  <si>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</si>
  <si>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</si>
  <si>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</si>
  <si>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</si>
  <si>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</si>
  <si>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</si>
  <si>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</si>
  <si>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</si>
  <si>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</si>
  <si>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</si>
  <si>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</si>
  <si>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</si>
  <si>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</si>
  <si>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</si>
  <si>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</si>
  <si>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</si>
  <si>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</si>
  <si>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</si>
  <si>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</si>
  <si>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</si>
  <si>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</si>
  <si>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</si>
  <si>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</si>
  <si>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</si>
  <si>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</si>
  <si>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</si>
  <si>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</si>
  <si>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</si>
  <si>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</si>
  <si>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</si>
  <si>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</si>
  <si>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</si>
  <si>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</si>
  <si>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</si>
  <si>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</si>
  <si>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</si>
  <si>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</si>
  <si>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</si>
  <si>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</si>
  <si>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</si>
  <si>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</si>
  <si>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</si>
  <si>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</si>
  <si>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</si>
  <si>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</si>
  <si>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</si>
  <si>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</si>
  <si>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</si>
  <si>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</si>
  <si>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</si>
  <si>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</si>
  <si>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</si>
  <si>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</si>
  <si>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</si>
  <si>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</si>
  <si>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</si>
  <si>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</si>
  <si>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</si>
  <si>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</si>
  <si>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</si>
  <si>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</si>
  <si>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</si>
  <si>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</si>
  <si>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</si>
  <si>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</si>
  <si>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</si>
  <si>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</si>
  <si>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</si>
  <si>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</si>
  <si>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</si>
  <si>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</si>
  <si>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</si>
  <si>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</si>
  <si>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</si>
  <si>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</si>
  <si>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</si>
  <si>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</si>
  <si>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</si>
  <si>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</si>
  <si>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</si>
  <si>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</si>
  <si>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</si>
  <si>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</si>
  <si>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</si>
  <si>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</si>
  <si>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</si>
  <si>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</si>
  <si>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</si>
  <si>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</si>
  <si>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</si>
  <si>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</si>
  <si>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</si>
  <si>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</si>
  <si>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</si>
  <si>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</si>
  <si>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</si>
  <si>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</si>
  <si>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</si>
  <si>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</si>
  <si>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</si>
  <si>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</si>
  <si>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</si>
  <si>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</si>
  <si>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</si>
  <si>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</si>
  <si>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</si>
  <si>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</si>
  <si>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</si>
  <si>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</si>
  <si>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</si>
  <si>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</si>
  <si>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</si>
  <si>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</si>
  <si>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</si>
  <si>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</si>
  <si>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</si>
  <si>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</si>
  <si>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</si>
  <si>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</si>
  <si>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</si>
  <si>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</si>
  <si>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</si>
  <si>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</si>
  <si>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</si>
  <si>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</si>
  <si>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</si>
  <si>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</si>
  <si>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</si>
  <si>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</si>
  <si>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</si>
  <si>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</si>
  <si>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</si>
  <si>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</si>
  <si>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</si>
  <si>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</si>
  <si>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</si>
  <si>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</si>
  <si>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</si>
  <si>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</si>
  <si>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</si>
  <si>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</si>
  <si>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</si>
  <si>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</si>
  <si>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</si>
  <si>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</si>
  <si>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</si>
  <si>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</si>
  <si>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</si>
  <si>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</si>
  <si>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</si>
  <si>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</si>
  <si>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</si>
  <si>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</si>
  <si>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</si>
  <si>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</si>
  <si>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</si>
  <si>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</si>
  <si>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</si>
  <si>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</si>
  <si>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</si>
  <si>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</si>
  <si>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</si>
  <si>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</si>
  <si>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</si>
  <si>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</si>
  <si>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</si>
  <si>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</si>
  <si>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</si>
  <si>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</si>
  <si>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</si>
  <si>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</si>
  <si>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</si>
  <si>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</si>
  <si>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</si>
  <si>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</si>
  <si>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</si>
  <si>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</si>
  <si>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</si>
  <si>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</si>
  <si>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</si>
  <si>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</si>
  <si>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</si>
  <si>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</si>
  <si>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</si>
  <si>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</si>
  <si>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</si>
  <si>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</si>
  <si>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</si>
  <si>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</si>
  <si>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</si>
  <si>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</si>
  <si>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</si>
  <si>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</si>
  <si>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</si>
  <si>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</si>
  <si>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</si>
  <si>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</si>
  <si>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</si>
  <si>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</si>
  <si>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</si>
  <si>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</si>
  <si>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</si>
  <si>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</si>
  <si>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</si>
  <si>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</si>
  <si>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</si>
  <si>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</si>
  <si>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</si>
  <si>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</si>
  <si>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</si>
  <si>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</si>
  <si>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</si>
  <si>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</si>
  <si>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</si>
  <si>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</si>
  <si>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</si>
  <si>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</si>
  <si>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</si>
  <si>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</si>
  <si>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</si>
  <si>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</si>
  <si>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</si>
  <si>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</si>
  <si>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</si>
  <si>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</si>
  <si>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</si>
  <si>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</si>
  <si>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</si>
  <si>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</si>
  <si>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</si>
  <si>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</si>
  <si>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</si>
  <si>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</si>
  <si>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</si>
  <si>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</si>
  <si>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</si>
  <si>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</si>
  <si>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</si>
  <si>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</si>
  <si>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</si>
  <si>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</si>
  <si>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</si>
  <si>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</si>
  <si>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</si>
  <si>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</si>
  <si>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</si>
  <si>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</si>
  <si>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</si>
  <si>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</si>
  <si>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</si>
  <si>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</si>
  <si>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</si>
  <si>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</si>
  <si>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</si>
  <si>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</si>
  <si>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</si>
  <si>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</si>
  <si>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</si>
  <si>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</si>
  <si>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</si>
  <si>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</si>
  <si>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</si>
  <si>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</si>
  <si>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</si>
  <si>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</si>
  <si>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</si>
  <si>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</si>
  <si>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</si>
  <si>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</si>
  <si>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</si>
  <si>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</si>
  <si>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</si>
  <si>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</si>
  <si>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</si>
  <si>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</si>
  <si>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</si>
  <si>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</si>
  <si>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</si>
  <si>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</si>
  <si>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</si>
  <si>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</si>
  <si>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</si>
  <si>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</si>
  <si>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</si>
  <si>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</si>
  <si>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</si>
  <si>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</si>
  <si>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</si>
  <si>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</si>
  <si>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</si>
  <si>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</si>
  <si>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</si>
  <si>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</si>
  <si>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</si>
  <si>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</si>
  <si>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</si>
  <si>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</si>
  <si>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</si>
  <si>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</si>
  <si>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</si>
  <si>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</si>
  <si>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</si>
  <si>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</si>
  <si>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</si>
  <si>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</si>
  <si>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</si>
  <si>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</si>
  <si>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</si>
  <si>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</si>
  <si>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</si>
  <si>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</si>
  <si>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</si>
  <si>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</si>
  <si>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</si>
  <si>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</si>
  <si>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</si>
  <si>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</si>
  <si>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</si>
  <si>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</si>
  <si>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</si>
  <si>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</si>
  <si>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</si>
  <si>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</si>
  <si>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</si>
  <si>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</si>
  <si>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</si>
  <si>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</si>
  <si>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</si>
  <si>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</si>
  <si>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</si>
  <si>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</si>
  <si>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</si>
  <si>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</si>
  <si>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</si>
  <si>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</si>
  <si>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</si>
  <si>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</si>
  <si>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</si>
  <si>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</si>
  <si>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</si>
  <si>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</si>
  <si>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</si>
  <si>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</si>
  <si>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</si>
  <si>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</si>
  <si>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</si>
  <si>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</si>
  <si>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</si>
  <si>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</si>
  <si>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</si>
  <si>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</si>
  <si>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</si>
  <si>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</si>
  <si>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</si>
  <si>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</si>
  <si>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</si>
  <si>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</si>
  <si>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</si>
  <si>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</si>
  <si>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</si>
  <si>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</si>
  <si>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</si>
  <si>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</si>
  <si>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</si>
  <si>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</si>
  <si>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</si>
  <si>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</si>
  <si>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</si>
  <si>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</si>
  <si>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</si>
  <si>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</si>
  <si>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</si>
  <si>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</si>
  <si>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</si>
  <si>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</si>
  <si>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</si>
  <si>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</si>
  <si>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</si>
  <si>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</si>
  <si>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</si>
  <si>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</si>
  <si>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</si>
  <si>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</si>
  <si>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</si>
  <si>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</si>
  <si>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</si>
  <si>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</si>
  <si>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</si>
  <si>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</si>
  <si>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</si>
  <si>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</si>
  <si>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</si>
  <si>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</si>
  <si>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</si>
  <si>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</si>
  <si>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</si>
  <si>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</si>
  <si>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</si>
  <si>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</si>
  <si>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</si>
  <si>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</si>
  <si>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</si>
  <si>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</si>
  <si>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</si>
  <si>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</si>
  <si>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</si>
  <si>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</si>
  <si>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</si>
  <si>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</si>
  <si>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</si>
  <si>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</si>
  <si>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</si>
  <si>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</si>
  <si>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</si>
  <si>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</si>
  <si>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</si>
  <si>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</si>
  <si>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</si>
  <si>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</si>
  <si>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</si>
  <si>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</si>
  <si>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</si>
  <si>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</si>
  <si>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</si>
  <si>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</si>
  <si>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</si>
  <si>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</si>
  <si>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</si>
  <si>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</si>
  <si>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</si>
  <si>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</si>
  <si>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</si>
  <si>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</si>
  <si>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</si>
  <si>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</si>
  <si>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</si>
  <si>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</si>
  <si>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</si>
  <si>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</si>
  <si>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</si>
  <si>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</si>
  <si>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</si>
  <si>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</si>
  <si>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</si>
  <si>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</si>
  <si>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</si>
  <si>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</si>
  <si>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</si>
  <si>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</si>
  <si>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</si>
  <si>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</si>
  <si>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</si>
  <si>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</si>
  <si>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</si>
  <si>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</si>
  <si>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</si>
  <si>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</si>
  <si>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</si>
  <si>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</si>
  <si>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</si>
  <si>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</si>
  <si>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</si>
  <si>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</si>
  <si>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</si>
  <si>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</si>
  <si>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</si>
  <si>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</si>
  <si>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</si>
  <si>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</si>
  <si>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</si>
  <si>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</si>
  <si>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</si>
  <si>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</si>
  <si>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</si>
  <si>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</si>
  <si>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</si>
  <si>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</si>
  <si>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</si>
  <si>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</si>
  <si>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</si>
  <si>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</si>
  <si>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</si>
  <si>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</si>
  <si>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</si>
  <si>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</si>
  <si>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</si>
  <si>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</si>
  <si>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</si>
  <si>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</si>
  <si>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</si>
  <si>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</si>
  <si>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</si>
  <si>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</si>
  <si>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</si>
  <si>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</si>
  <si>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</si>
  <si>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</si>
  <si>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</si>
  <si>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</si>
  <si>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</si>
  <si>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</si>
  <si>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</si>
  <si>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</si>
  <si>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</si>
  <si>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</si>
  <si>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</si>
  <si>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</si>
  <si>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</si>
  <si>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</si>
  <si>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</si>
  <si>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</si>
  <si>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</si>
  <si>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</si>
  <si>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</si>
  <si>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</si>
  <si>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</si>
  <si>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</si>
  <si>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</si>
  <si>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</si>
  <si>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</si>
  <si>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</si>
  <si>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</si>
  <si>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</si>
  <si>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</si>
  <si>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</si>
  <si>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</si>
  <si>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</si>
  <si>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</si>
  <si>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</si>
  <si>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</si>
  <si>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</si>
  <si>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</si>
  <si>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</si>
  <si>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</si>
  <si>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</si>
  <si>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</si>
  <si>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</si>
  <si>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</si>
  <si>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</si>
  <si>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</si>
  <si>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</si>
  <si>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</si>
  <si>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</si>
  <si>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</si>
  <si>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</si>
  <si>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</si>
  <si>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</si>
  <si>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</si>
  <si>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</si>
  <si>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</si>
  <si>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</si>
  <si>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</si>
  <si>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</si>
  <si>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</si>
  <si>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</si>
  <si>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</si>
  <si>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</si>
  <si>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</si>
  <si>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</si>
  <si>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</si>
  <si>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</si>
  <si>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</si>
  <si>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</si>
  <si>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</si>
  <si>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</si>
  <si>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</si>
  <si>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</si>
  <si>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</si>
  <si>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</si>
  <si>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</si>
  <si>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</si>
  <si>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</si>
  <si>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</si>
  <si>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</si>
  <si>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</si>
  <si>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</si>
  <si>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</si>
  <si>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</si>
  <si>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</si>
  <si>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</si>
  <si>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</si>
  <si>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</si>
  <si>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</si>
  <si>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</si>
  <si>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</si>
  <si>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</si>
  <si>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</si>
  <si>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</si>
  <si>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</si>
  <si>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</si>
  <si>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</si>
  <si>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</si>
  <si>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</si>
  <si>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</si>
  <si>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</si>
  <si>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</si>
  <si>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</si>
  <si>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</si>
  <si>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</si>
  <si>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</si>
  <si>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</si>
  <si>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</si>
  <si>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</si>
  <si>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</si>
  <si>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</si>
  <si>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</si>
  <si>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</si>
  <si>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</si>
  <si>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</si>
  <si>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</si>
  <si>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</si>
  <si>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</si>
  <si>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</si>
  <si>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</si>
  <si>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</si>
  <si>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</si>
  <si>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</si>
  <si>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</si>
  <si>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</si>
  <si>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</si>
  <si>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</si>
  <si>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</si>
  <si>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</si>
  <si>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</si>
  <si>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</si>
  <si>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</si>
  <si>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</si>
  <si>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</si>
  <si>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</si>
  <si>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</si>
  <si>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</si>
  <si>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</si>
  <si>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</si>
  <si>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</si>
  <si>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</si>
  <si>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</si>
  <si>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</si>
  <si>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</si>
  <si>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</si>
  <si>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</si>
  <si>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</si>
  <si>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</si>
  <si>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</si>
  <si>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</si>
  <si>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</si>
  <si>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</si>
  <si>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</si>
  <si>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</si>
  <si>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</si>
  <si>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</si>
  <si>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</si>
  <si>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</si>
  <si>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</si>
  <si>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</si>
  <si>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</si>
  <si>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</si>
  <si>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</si>
  <si>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</si>
  <si>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</si>
  <si>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</si>
  <si>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</si>
  <si>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</si>
  <si>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</si>
  <si>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</si>
  <si>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</si>
  <si>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</si>
  <si>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</si>
  <si>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</si>
  <si>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</si>
  <si>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</si>
  <si>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</si>
  <si>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</si>
  <si>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</si>
  <si>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</si>
  <si>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</si>
  <si>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</si>
  <si>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</si>
  <si>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</si>
  <si>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</si>
  <si>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</si>
  <si>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</si>
  <si>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</si>
  <si>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</si>
  <si>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</si>
  <si>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</si>
  <si>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</si>
  <si>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</si>
  <si>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</si>
  <si>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</si>
  <si>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</si>
  <si>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</si>
  <si>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</si>
  <si>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</si>
  <si>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</si>
  <si>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</si>
  <si>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</si>
  <si>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</si>
  <si>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</si>
  <si>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</si>
  <si>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</si>
  <si>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</si>
  <si>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</si>
  <si>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</si>
  <si>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</si>
  <si>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</si>
  <si>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</si>
  <si>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</si>
  <si>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</si>
  <si>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</si>
  <si>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</si>
  <si>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</si>
  <si>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</si>
  <si>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</si>
  <si>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</si>
  <si>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</si>
  <si>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</si>
  <si>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</si>
  <si>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</si>
  <si>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</si>
  <si>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</si>
  <si>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</si>
  <si>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</si>
  <si>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</si>
  <si>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</si>
  <si>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</si>
  <si>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</si>
  <si>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</si>
  <si>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</si>
  <si>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</si>
  <si>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</si>
  <si>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</si>
  <si>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</si>
  <si>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</si>
  <si>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</si>
  <si>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</si>
  <si>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</si>
  <si>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</si>
  <si>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</si>
  <si>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</si>
  <si>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</si>
  <si>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</si>
  <si>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</si>
  <si>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</si>
  <si>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</si>
  <si>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</si>
  <si>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</si>
  <si>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</si>
  <si>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</si>
  <si>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</si>
  <si>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</si>
  <si>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</si>
  <si>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</si>
  <si>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</si>
  <si>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</si>
  <si>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</si>
  <si>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</si>
  <si>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</si>
  <si>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</si>
  <si>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</si>
  <si>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</si>
  <si>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</si>
  <si>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</si>
  <si>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</si>
  <si>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</si>
  <si>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</si>
  <si>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</si>
  <si>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</si>
  <si>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</si>
  <si>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</si>
  <si>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</si>
  <si>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</si>
  <si>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</si>
  <si>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</si>
  <si>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</si>
  <si>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</si>
  <si>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</si>
  <si>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</si>
  <si>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</si>
  <si>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</si>
  <si>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</si>
  <si>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</si>
  <si>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</si>
  <si>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</si>
  <si>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</si>
  <si>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</si>
  <si>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</si>
  <si>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</si>
  <si>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</si>
  <si>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</si>
  <si>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</si>
  <si>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</si>
  <si>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</si>
  <si>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</si>
  <si>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</si>
  <si>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</si>
  <si>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</si>
  <si>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</si>
  <si>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</si>
  <si>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</si>
  <si>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</si>
  <si>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</si>
  <si>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</si>
  <si>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</si>
  <si>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</si>
  <si>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</si>
  <si>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</si>
  <si>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</si>
  <si>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</si>
  <si>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</si>
  <si>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</si>
  <si>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</si>
  <si>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</si>
  <si>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</si>
  <si>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</si>
  <si>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</si>
  <si>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</si>
  <si>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</si>
  <si>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</si>
  <si>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</si>
  <si>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</si>
  <si>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</si>
  <si>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</si>
  <si>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</si>
  <si>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</si>
  <si>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</si>
  <si>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</si>
  <si>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</si>
  <si>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</si>
  <si>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</si>
  <si>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</si>
  <si>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</si>
  <si>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</si>
  <si>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</si>
  <si>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</si>
  <si>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</si>
  <si>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</si>
  <si>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</si>
  <si>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</si>
  <si>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</si>
  <si>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</si>
  <si>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</si>
  <si>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</si>
  <si>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</si>
  <si>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</si>
  <si>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</si>
  <si>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</si>
  <si>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</si>
  <si>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</si>
  <si>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</si>
  <si>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</si>
  <si>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</si>
  <si>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</si>
  <si>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</si>
  <si>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</si>
  <si>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</si>
  <si>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</si>
  <si>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</si>
  <si>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</si>
  <si>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</si>
  <si>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</si>
  <si>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</si>
  <si>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</si>
  <si>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</si>
  <si>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</si>
  <si>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</si>
  <si>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</si>
  <si>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</si>
  <si>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</si>
  <si>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</si>
  <si>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</si>
  <si>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</si>
  <si>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</si>
  <si>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</si>
  <si>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</si>
  <si>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</si>
  <si>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</si>
  <si>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</si>
  <si>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</si>
  <si>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</si>
  <si>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</si>
  <si>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</si>
  <si>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</si>
  <si>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</si>
  <si>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</si>
  <si>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</si>
  <si>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</si>
  <si>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</si>
  <si>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</si>
  <si>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</si>
  <si>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</si>
  <si>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</si>
  <si>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</si>
  <si>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</si>
  <si>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</si>
  <si>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</si>
  <si>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</si>
  <si>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</si>
  <si>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</si>
  <si>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</si>
  <si>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</si>
  <si>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</si>
  <si>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</si>
  <si>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</si>
  <si>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</si>
  <si>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</si>
  <si>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</si>
  <si>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</si>
  <si>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</si>
  <si>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</si>
  <si>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</si>
  <si>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</si>
  <si>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</si>
  <si>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</si>
  <si>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</si>
  <si>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</si>
  <si>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</si>
  <si>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</si>
  <si>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</si>
  <si>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</si>
  <si>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</si>
  <si>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</si>
  <si>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</si>
  <si>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</si>
  <si>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</si>
  <si>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</si>
  <si>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</si>
  <si>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</si>
  <si>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</si>
  <si>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</si>
  <si>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</si>
  <si>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</si>
  <si>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</si>
  <si>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</si>
  <si>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</si>
  <si>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</si>
  <si>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</si>
  <si>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</si>
  <si>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</si>
  <si>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</si>
  <si>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</si>
  <si>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</si>
  <si>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</si>
  <si>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</si>
  <si>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</si>
  <si>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</si>
  <si>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</si>
  <si>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</si>
  <si>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</si>
  <si>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</si>
  <si>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</si>
  <si>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</si>
  <si>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</si>
  <si>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</si>
  <si>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</si>
  <si>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</si>
  <si>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</si>
  <si>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</si>
  <si>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</si>
  <si>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</si>
  <si>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</si>
  <si>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</si>
  <si>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</si>
  <si>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</si>
  <si>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</si>
  <si>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</si>
  <si>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</si>
  <si>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</si>
  <si>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</si>
  <si>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</si>
  <si>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</si>
  <si>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</si>
  <si>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</si>
  <si>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</si>
  <si>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</si>
  <si>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</si>
  <si>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</si>
  <si>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</si>
  <si>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</si>
  <si>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</si>
  <si>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</si>
  <si>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</si>
  <si>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</si>
  <si>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</si>
  <si>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</si>
  <si>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</si>
  <si>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</si>
  <si>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</si>
  <si>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</si>
  <si>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</si>
  <si>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</si>
  <si>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</si>
  <si>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</si>
  <si>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</si>
  <si>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</si>
  <si>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</si>
  <si>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</si>
  <si>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</si>
  <si>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</si>
  <si>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</si>
  <si>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</si>
  <si>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</si>
  <si>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</si>
  <si>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</si>
  <si>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</si>
  <si>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</si>
  <si>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</si>
  <si>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</si>
  <si>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</si>
  <si>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</si>
  <si>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</si>
  <si>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</si>
  <si>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</si>
  <si>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</si>
  <si>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</si>
  <si>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</si>
  <si>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</si>
  <si>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</si>
  <si>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</si>
  <si>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</si>
  <si>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</si>
  <si>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</si>
  <si>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</si>
  <si>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</si>
  <si>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</si>
  <si>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</si>
  <si>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</si>
  <si>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</si>
  <si>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</si>
  <si>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</si>
  <si>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</si>
  <si>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</si>
  <si>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</si>
  <si>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</si>
  <si>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</si>
  <si>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</si>
  <si>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</si>
  <si>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</si>
  <si>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</si>
  <si>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</si>
  <si>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</si>
  <si>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</si>
  <si>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</si>
  <si>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</si>
  <si>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</si>
  <si>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</si>
  <si>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</si>
  <si>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</si>
  <si>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</si>
  <si>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</si>
  <si>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</si>
  <si>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</si>
  <si>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</si>
  <si>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</si>
  <si>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</si>
  <si>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</si>
  <si>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</si>
  <si>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</si>
  <si>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</si>
  <si>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</si>
  <si>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</si>
  <si>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</si>
  <si>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</si>
  <si>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</si>
  <si>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</si>
  <si>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</si>
  <si>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</si>
  <si>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</si>
  <si>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</si>
  <si>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</si>
  <si>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</si>
  <si>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</si>
  <si>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</si>
  <si>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</si>
  <si>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</si>
  <si>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</si>
  <si>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</si>
  <si>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</si>
  <si>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</si>
  <si>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</si>
  <si>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</si>
  <si>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</si>
  <si>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</si>
  <si>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</si>
  <si>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</si>
  <si>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</si>
  <si>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</si>
  <si>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</si>
  <si>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</si>
  <si>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</si>
  <si>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</si>
  <si>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</si>
  <si>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</si>
  <si>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</si>
  <si>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</si>
  <si>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</si>
  <si>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</si>
  <si>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</si>
  <si>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</si>
  <si>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</si>
  <si>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</si>
  <si>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</si>
  <si>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</si>
  <si>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</si>
  <si>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</si>
  <si>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</si>
  <si>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</si>
  <si>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</si>
  <si>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</si>
  <si>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</si>
  <si>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</si>
  <si>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</si>
  <si>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</si>
  <si>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</si>
  <si>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</si>
  <si>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</si>
  <si>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</si>
  <si>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</si>
  <si>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</si>
  <si>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</si>
  <si>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</si>
  <si>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</si>
  <si>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</si>
  <si>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</si>
  <si>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</si>
  <si>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</si>
  <si>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</si>
  <si>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</si>
  <si>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</si>
  <si>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</si>
  <si>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</si>
  <si>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</si>
  <si>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</si>
  <si>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</si>
  <si>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</si>
  <si>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</si>
  <si>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</si>
  <si>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</si>
  <si>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</si>
  <si>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</si>
  <si>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</si>
  <si>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</si>
  <si>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</si>
  <si>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</si>
  <si>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</si>
  <si>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</si>
  <si>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</si>
  <si>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</si>
  <si>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</si>
  <si>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</si>
  <si>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</si>
  <si>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</si>
  <si>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</si>
  <si>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</si>
  <si>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</si>
  <si>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</si>
  <si>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</si>
  <si>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</si>
  <si>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</si>
  <si>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</si>
  <si>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</si>
  <si>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</si>
  <si>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</si>
  <si>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</si>
  <si>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</si>
  <si>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</si>
  <si>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</si>
  <si>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</si>
  <si>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</si>
  <si>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</si>
  <si>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</si>
  <si>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</si>
  <si>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</si>
  <si>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</si>
  <si>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</si>
  <si>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</si>
  <si>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</si>
  <si>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</si>
  <si>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</si>
  <si>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</si>
  <si>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</si>
  <si>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</si>
  <si>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</si>
  <si>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</si>
  <si>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</si>
  <si>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</si>
  <si>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</si>
  <si>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</si>
  <si>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</si>
  <si>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</si>
  <si>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</si>
  <si>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</si>
  <si>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</si>
  <si>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</si>
  <si>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</si>
  <si>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</si>
  <si>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</si>
  <si>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</si>
  <si>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</si>
  <si>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</si>
  <si>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</si>
  <si>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</si>
  <si>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</si>
  <si>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</si>
  <si>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</si>
  <si>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</si>
  <si>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</si>
  <si>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</si>
  <si>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</si>
  <si>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</si>
  <si>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</si>
  <si>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</si>
  <si>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</si>
  <si>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</si>
  <si>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</si>
  <si>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</si>
  <si>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</si>
  <si>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</si>
  <si>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</si>
  <si>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</si>
  <si>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</si>
  <si>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</si>
  <si>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</si>
  <si>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</si>
  <si>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</si>
  <si>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</si>
  <si>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</si>
  <si>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</si>
  <si>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</si>
  <si>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</si>
  <si>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</si>
  <si>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</si>
  <si>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</si>
  <si>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</si>
  <si>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</si>
  <si>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</si>
  <si>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</si>
  <si>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</si>
  <si>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</si>
  <si>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</si>
  <si>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</si>
  <si>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</si>
  <si>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</si>
  <si>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</si>
  <si>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</si>
  <si>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</si>
  <si>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</si>
  <si>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</si>
  <si>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</si>
  <si>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</si>
  <si>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</si>
  <si>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</si>
  <si>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</si>
  <si>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</si>
  <si>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</si>
  <si>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</si>
  <si>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</si>
  <si>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</si>
  <si>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</si>
  <si>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</si>
  <si>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</si>
  <si>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</si>
  <si>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</si>
  <si>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</si>
  <si>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</si>
  <si>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</si>
  <si>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</si>
  <si>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</si>
  <si>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</si>
  <si>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</si>
  <si>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</si>
  <si>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</si>
  <si>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</si>
  <si>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</si>
  <si>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</si>
  <si>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</si>
  <si>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</si>
  <si>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</si>
  <si>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</si>
  <si>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</si>
  <si>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</si>
  <si>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</si>
  <si>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</si>
  <si>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</si>
  <si>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</si>
  <si>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</si>
  <si>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</si>
  <si>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</si>
  <si>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</si>
  <si>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</si>
  <si>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</si>
  <si>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</si>
  <si>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</si>
  <si>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</si>
  <si>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</si>
  <si>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</si>
  <si>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</si>
  <si>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</si>
  <si>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</si>
  <si>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</si>
  <si>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</si>
  <si>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</si>
  <si>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</si>
  <si>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</si>
  <si>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</si>
  <si>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</si>
  <si>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</si>
  <si>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</si>
  <si>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</si>
  <si>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</si>
  <si>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</si>
  <si>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</si>
  <si>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</si>
  <si>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</si>
  <si>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</si>
  <si>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</si>
  <si>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</si>
  <si>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</si>
  <si>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</si>
  <si>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</si>
  <si>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</si>
  <si>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</si>
  <si>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</si>
  <si>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</si>
  <si>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</si>
  <si>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</si>
  <si>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</si>
  <si>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</si>
  <si>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</si>
  <si>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</si>
  <si>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</si>
  <si>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</si>
  <si>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</si>
  <si>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</si>
  <si>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</si>
  <si>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</si>
  <si>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</si>
  <si>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</si>
  <si>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</si>
  <si>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</si>
  <si>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</si>
  <si>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</si>
  <si>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</si>
  <si>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</si>
  <si>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</si>
  <si>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</si>
  <si>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</si>
  <si>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</si>
  <si>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</si>
  <si>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</si>
  <si>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</si>
  <si>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</si>
  <si>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</si>
  <si>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</si>
  <si>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</si>
  <si>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</si>
  <si>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</si>
  <si>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</si>
  <si>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</si>
  <si>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</si>
  <si>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</si>
  <si>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</si>
  <si>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</si>
  <si>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</si>
  <si>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</si>
  <si>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</si>
  <si>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</si>
  <si>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</si>
  <si>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</si>
  <si>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</si>
  <si>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</si>
  <si>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</si>
  <si>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</si>
  <si>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</si>
  <si>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</si>
  <si>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</si>
  <si>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</si>
  <si>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</si>
  <si>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</si>
  <si>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</si>
  <si>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</si>
  <si>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</si>
  <si>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</si>
  <si>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</si>
  <si>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</si>
  <si>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</si>
  <si>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</si>
  <si>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</si>
  <si>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</si>
  <si>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</si>
  <si>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</si>
  <si>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</si>
  <si>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</si>
  <si>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</si>
  <si>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</si>
  <si>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</si>
  <si>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</si>
  <si>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</si>
  <si>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</si>
  <si>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</si>
  <si>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</si>
  <si>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</si>
  <si>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</si>
  <si>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</si>
  <si>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</si>
  <si>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</si>
  <si>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</si>
  <si>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</si>
  <si>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</si>
  <si>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</si>
  <si>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</si>
  <si>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</si>
  <si>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</si>
  <si>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</si>
  <si>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</si>
  <si>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</si>
  <si>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</si>
  <si>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</si>
  <si>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</si>
  <si>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</si>
  <si>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</si>
  <si>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</si>
  <si>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</si>
  <si>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</si>
  <si>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</si>
  <si>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</si>
  <si>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</si>
  <si>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</si>
  <si>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</si>
  <si>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</si>
  <si>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</si>
  <si>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</si>
  <si>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</si>
  <si>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</si>
  <si>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</si>
  <si>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</si>
  <si>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</si>
  <si>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</si>
  <si>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</si>
  <si>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</si>
  <si>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</si>
  <si>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</si>
  <si>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</si>
  <si>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</si>
  <si>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</si>
  <si>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</si>
  <si>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</si>
  <si>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</si>
  <si>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</si>
  <si>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</si>
  <si>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</si>
  <si>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</si>
  <si>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</si>
  <si>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</si>
  <si>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</si>
  <si>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</si>
  <si>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</si>
  <si>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</si>
  <si>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</si>
  <si>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</si>
  <si>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</si>
  <si>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</si>
  <si>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</si>
  <si>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</si>
  <si>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</si>
  <si>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</si>
  <si>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</si>
  <si>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</si>
  <si>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</si>
  <si>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</si>
  <si>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</si>
  <si>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</si>
  <si>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</si>
  <si>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</si>
  <si>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</si>
  <si>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</si>
  <si>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</si>
  <si>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</si>
  <si>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</si>
  <si>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</si>
  <si>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</si>
  <si>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</si>
  <si>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</si>
  <si>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</si>
  <si>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</si>
  <si>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</si>
  <si>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</si>
  <si>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</si>
  <si>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</si>
  <si>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</si>
  <si>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</si>
  <si>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</si>
  <si>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</si>
  <si>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</si>
  <si>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</si>
  <si>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</si>
  <si>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</si>
  <si>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</si>
  <si>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</si>
  <si>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</si>
  <si>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</si>
  <si>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</si>
  <si>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</si>
  <si>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</si>
  <si>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</si>
  <si>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</si>
  <si>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</si>
  <si>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</si>
  <si>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</si>
  <si>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</si>
  <si>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</si>
  <si>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</si>
  <si>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</si>
  <si>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</si>
  <si>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</si>
  <si>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</si>
  <si>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</si>
  <si>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</si>
  <si>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</si>
  <si>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</si>
  <si>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</si>
  <si>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</si>
  <si>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</si>
  <si>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</si>
  <si>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</si>
  <si>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</si>
  <si>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</si>
  <si>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</si>
  <si>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</si>
  <si>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</si>
  <si>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</si>
  <si>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</si>
  <si>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</si>
  <si>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</si>
  <si>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</si>
  <si>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</si>
  <si>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</si>
  <si>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</si>
  <si>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</si>
  <si>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</si>
  <si>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</si>
  <si>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</si>
  <si>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</si>
  <si>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</si>
  <si>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</si>
  <si>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</si>
  <si>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</si>
  <si>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</si>
  <si>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</si>
  <si>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</si>
  <si>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</si>
  <si>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</si>
  <si>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</si>
  <si>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</si>
  <si>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</si>
  <si>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</si>
  <si>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</si>
  <si>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</si>
  <si>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</si>
  <si>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</si>
  <si>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</si>
  <si>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</si>
  <si>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</si>
  <si>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</si>
  <si>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</si>
  <si>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</si>
  <si>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</si>
  <si>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</si>
  <si>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</si>
  <si>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</si>
  <si>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</si>
  <si>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</si>
  <si>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</si>
  <si>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</si>
  <si>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</si>
  <si>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</si>
  <si>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</si>
  <si>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</si>
  <si>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</si>
  <si>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</si>
  <si>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</si>
  <si>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</si>
  <si>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</si>
  <si>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</si>
  <si>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</si>
  <si>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</si>
  <si>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</si>
  <si>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</si>
  <si>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</si>
  <si>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</si>
  <si>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</si>
  <si>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</si>
  <si>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</si>
  <si>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</si>
  <si>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</si>
  <si>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</si>
  <si>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</si>
  <si>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</si>
  <si>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</si>
  <si>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</si>
  <si>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</si>
  <si>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</si>
  <si>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</si>
  <si>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</si>
  <si>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</si>
  <si>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</si>
  <si>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</si>
  <si>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</si>
  <si>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</si>
  <si>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</si>
  <si>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</si>
  <si>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</si>
  <si>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</si>
  <si>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</si>
  <si>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</si>
  <si>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</si>
  <si>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</si>
  <si>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</si>
  <si>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</si>
  <si>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</si>
  <si>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</si>
  <si>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</si>
  <si>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</si>
  <si>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</si>
  <si>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</si>
  <si>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</si>
  <si>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</si>
  <si>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</si>
  <si>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</si>
  <si>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</si>
  <si>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</si>
  <si>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</si>
  <si>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</si>
  <si>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</si>
  <si>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</si>
  <si>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</si>
  <si>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</si>
  <si>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</si>
  <si>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</si>
  <si>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</si>
  <si>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</si>
  <si>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</si>
  <si>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</si>
  <si>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</si>
  <si>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</si>
  <si>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</si>
  <si>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</si>
  <si>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</si>
  <si>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</si>
  <si>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</si>
  <si>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</si>
  <si>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</si>
  <si>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</si>
  <si>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</si>
  <si>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</si>
  <si>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</si>
  <si>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</si>
  <si>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</si>
  <si>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</si>
  <si>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</si>
  <si>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</si>
  <si>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</si>
  <si>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</si>
  <si>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</si>
  <si>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</si>
  <si>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</si>
  <si>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</si>
  <si>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</si>
  <si>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</si>
  <si>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</si>
  <si>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</si>
  <si>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</si>
  <si>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</si>
  <si>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</si>
  <si>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</si>
  <si>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</si>
  <si>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</si>
  <si>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</si>
  <si>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</si>
  <si>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</si>
  <si>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</si>
  <si>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</si>
  <si>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</si>
  <si>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</si>
  <si>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</si>
  <si>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</si>
  <si>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</si>
  <si>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</si>
  <si>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</si>
  <si>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</si>
  <si>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</si>
  <si>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</si>
  <si>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</si>
  <si>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</si>
  <si>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</si>
  <si>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</si>
  <si>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</si>
  <si>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</si>
  <si>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</si>
  <si>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</si>
  <si>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</si>
  <si>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</si>
  <si>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</si>
  <si>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</si>
  <si>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</si>
  <si>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</si>
  <si>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</si>
  <si>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</si>
  <si>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</si>
  <si>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</si>
  <si>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</si>
  <si>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</si>
  <si>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</si>
  <si>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</si>
  <si>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</si>
  <si>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</si>
  <si>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</si>
  <si>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</si>
  <si>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</si>
  <si>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</si>
  <si>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</si>
  <si>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</si>
  <si>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</si>
  <si>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</si>
  <si>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</si>
  <si>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</si>
  <si>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</si>
  <si>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</si>
  <si>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</si>
  <si>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</si>
  <si>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</si>
  <si>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</si>
  <si>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</si>
  <si>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</si>
  <si>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</si>
  <si>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</si>
  <si>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</si>
  <si>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</si>
  <si>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</si>
  <si>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</si>
  <si>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</si>
  <si>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</si>
  <si>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</si>
  <si>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</si>
  <si>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</si>
  <si>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</si>
  <si>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</si>
  <si>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</si>
  <si>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</si>
  <si>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</si>
  <si>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</si>
  <si>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</si>
  <si>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</si>
  <si>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</si>
  <si>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</si>
  <si>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</si>
  <si>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</si>
  <si>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</si>
  <si>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</si>
  <si>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</si>
  <si>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</si>
  <si>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</si>
  <si>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</si>
  <si>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</si>
  <si>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</si>
  <si>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</si>
  <si>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</si>
  <si>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</si>
  <si>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</si>
  <si>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</si>
  <si>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</si>
  <si>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</si>
  <si>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</si>
  <si>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</si>
  <si>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</si>
  <si>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</si>
  <si>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</si>
  <si>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</si>
  <si>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</si>
  <si>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</si>
  <si>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</si>
  <si>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</si>
  <si>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</si>
  <si>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</si>
  <si>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</si>
  <si>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</si>
  <si>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</si>
  <si>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</si>
  <si>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</si>
  <si>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</si>
  <si>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</si>
  <si>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</si>
  <si>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</si>
  <si>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</si>
  <si>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</si>
  <si>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</si>
  <si>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</si>
  <si>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</si>
  <si>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</si>
  <si>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</si>
  <si>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</si>
  <si>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</si>
  <si>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</si>
  <si>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</si>
  <si>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</si>
  <si>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</si>
  <si>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</si>
  <si>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</si>
  <si>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</si>
  <si>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</si>
  <si>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</si>
  <si>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</si>
  <si>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</si>
  <si>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</si>
  <si>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</si>
  <si>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</si>
  <si>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</si>
  <si>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</si>
  <si>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</si>
  <si>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</si>
  <si>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</si>
  <si>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</si>
  <si>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</si>
  <si>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</si>
  <si>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</si>
  <si>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</si>
  <si>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</si>
  <si>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</si>
  <si>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</si>
  <si>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</si>
  <si>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</si>
  <si>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</si>
  <si>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</si>
  <si>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</si>
  <si>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</si>
  <si>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</si>
  <si>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</si>
  <si>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</si>
  <si>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</si>
  <si>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</si>
  <si>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</si>
  <si>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</si>
  <si>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</si>
  <si>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</si>
  <si>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</si>
  <si>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</si>
  <si>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</si>
  <si>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</si>
  <si>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</si>
  <si>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</si>
  <si>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</si>
  <si>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</si>
  <si>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</si>
  <si>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</si>
  <si>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</si>
  <si>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</si>
  <si>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</si>
  <si>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</si>
  <si>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</si>
  <si>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</si>
  <si>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</si>
  <si>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</si>
  <si>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</si>
  <si>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</si>
  <si>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</si>
  <si>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</si>
  <si>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</si>
  <si>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</si>
  <si>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</si>
  <si>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</si>
  <si>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</si>
  <si>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</si>
  <si>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</si>
  <si>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</si>
  <si>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</si>
  <si>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</si>
  <si>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</si>
  <si>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</si>
  <si>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</si>
  <si>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</si>
  <si>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</si>
  <si>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</si>
  <si>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</si>
  <si>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</si>
  <si>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</si>
  <si>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</si>
  <si>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</si>
  <si>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</si>
  <si>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</si>
  <si>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</si>
  <si>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</si>
  <si>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</si>
  <si>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</si>
  <si>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</si>
  <si>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</si>
  <si>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</si>
  <si>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</si>
  <si>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</si>
  <si>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</si>
  <si>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</si>
  <si>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</si>
  <si>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</si>
  <si>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</si>
  <si>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</si>
  <si>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</si>
  <si>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</si>
  <si>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</si>
  <si>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</si>
  <si>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</si>
  <si>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</si>
  <si>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</si>
  <si>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</si>
  <si>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</si>
  <si>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</si>
  <si>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</si>
  <si>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</si>
  <si>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</si>
  <si>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</si>
  <si>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</si>
  <si>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</si>
  <si>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</si>
  <si>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</si>
  <si>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</si>
  <si>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</si>
  <si>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</si>
  <si>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</si>
  <si>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</si>
  <si>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</si>
  <si>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</si>
  <si>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</si>
  <si>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</si>
  <si>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</si>
  <si>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</si>
  <si>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</si>
  <si>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</si>
  <si>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</si>
  <si>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</si>
  <si>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</si>
  <si>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</si>
  <si>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</si>
  <si>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</si>
  <si>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</si>
  <si>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</si>
  <si>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</si>
  <si>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</si>
  <si>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</si>
  <si>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</si>
  <si>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</si>
  <si>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</si>
  <si>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</si>
  <si>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</si>
  <si>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</si>
  <si>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</si>
  <si>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</si>
  <si>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</si>
  <si>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</si>
  <si>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</si>
  <si>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</si>
  <si>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</si>
  <si>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</si>
  <si>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</si>
  <si>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</si>
  <si>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</si>
  <si>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</si>
  <si>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</si>
  <si>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</si>
  <si>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</si>
  <si>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</si>
  <si>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</si>
  <si>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</si>
  <si>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</si>
  <si>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</si>
  <si>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</si>
  <si>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</si>
  <si>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</si>
  <si>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</si>
  <si>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</si>
  <si>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</si>
  <si>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</si>
  <si>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</si>
  <si>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</si>
  <si>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</si>
  <si>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</si>
  <si>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</si>
  <si>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</si>
  <si>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</si>
  <si>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</si>
  <si>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</si>
  <si>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</si>
  <si>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</si>
  <si>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</si>
  <si>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</si>
  <si>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</si>
  <si>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</si>
  <si>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</si>
  <si>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</si>
  <si>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</si>
  <si>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</si>
  <si>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</si>
  <si>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</si>
  <si>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</si>
  <si>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</si>
  <si>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</si>
  <si>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</si>
  <si>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</si>
  <si>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</si>
  <si>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</si>
  <si>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</si>
  <si>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</si>
  <si>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</si>
  <si>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</si>
  <si>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</si>
  <si>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</si>
  <si>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</si>
  <si>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</si>
  <si>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</si>
  <si>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</si>
  <si>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</si>
  <si>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</si>
  <si>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</si>
  <si>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</si>
  <si>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</si>
  <si>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</si>
  <si>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</si>
  <si>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</si>
  <si>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</si>
  <si>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</si>
  <si>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</si>
  <si>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</si>
  <si>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</si>
  <si>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</si>
  <si>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</si>
  <si>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</si>
  <si>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</si>
  <si>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</si>
  <si>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</si>
  <si>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</si>
  <si>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</si>
  <si>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</si>
  <si>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</si>
  <si>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</si>
  <si>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</si>
  <si>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</si>
  <si>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</si>
  <si>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</si>
  <si>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</si>
  <si>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</si>
  <si>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</si>
  <si>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</si>
  <si>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</si>
  <si>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</si>
  <si>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</si>
  <si>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</si>
  <si>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</si>
  <si>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</si>
  <si>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</si>
  <si>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</si>
  <si>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</si>
  <si>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</si>
  <si>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</si>
  <si>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</si>
  <si>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</si>
  <si>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</si>
  <si>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</si>
  <si>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</si>
  <si>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</si>
  <si>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</si>
  <si>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</si>
  <si>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</si>
  <si>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</si>
  <si>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</si>
  <si>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</si>
  <si>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</si>
  <si>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</si>
  <si>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</si>
  <si>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</si>
  <si>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</si>
  <si>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</si>
  <si>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</si>
  <si>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</si>
  <si>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</si>
  <si>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</si>
  <si>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</si>
  <si>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</si>
  <si>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</si>
  <si>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</si>
  <si>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</si>
  <si>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</si>
  <si>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</si>
  <si>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</si>
  <si>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</si>
  <si>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</si>
  <si>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</si>
  <si>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</si>
  <si>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</si>
  <si>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</si>
  <si>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</si>
  <si>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</si>
  <si>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</si>
  <si>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</si>
  <si>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</si>
  <si>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</si>
  <si>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</si>
  <si>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</si>
  <si>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</si>
  <si>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</si>
  <si>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</si>
  <si>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</si>
  <si>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</si>
  <si>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</si>
  <si>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</si>
  <si>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</si>
  <si>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</si>
  <si>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</si>
  <si>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</si>
  <si>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</si>
  <si>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</si>
  <si>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</si>
  <si>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</si>
  <si>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</si>
  <si>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</si>
  <si>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</si>
  <si>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</si>
  <si>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</si>
  <si>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</si>
  <si>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</si>
  <si>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</si>
  <si>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</si>
  <si>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</si>
  <si>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</si>
  <si>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</si>
  <si>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</si>
  <si>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</si>
  <si>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</si>
  <si>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</si>
  <si>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</si>
  <si>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</si>
  <si>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</si>
  <si>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</si>
  <si>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</si>
  <si>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</si>
  <si>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</si>
  <si>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</si>
  <si>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</si>
  <si>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</si>
  <si>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</si>
  <si>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</si>
  <si>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</si>
  <si>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</si>
  <si>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</si>
  <si>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</si>
  <si>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</si>
  <si>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</si>
  <si>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</si>
  <si>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</si>
  <si>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</si>
  <si>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</si>
  <si>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</si>
  <si>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</si>
  <si>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</si>
  <si>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</si>
  <si>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</si>
  <si>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</si>
  <si>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</si>
  <si>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</si>
  <si>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</si>
  <si>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</si>
  <si>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</si>
  <si>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</si>
  <si>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</si>
  <si>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</si>
  <si>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</si>
  <si>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</si>
  <si>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</si>
  <si>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</si>
  <si>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</si>
  <si>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</si>
  <si>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</si>
  <si>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</si>
  <si>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</si>
  <si>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</si>
  <si>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</si>
  <si>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</si>
  <si>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</si>
  <si>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</si>
  <si>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</si>
  <si>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</si>
  <si>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</si>
  <si>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</si>
  <si>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</si>
  <si>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</si>
  <si>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</si>
  <si>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</si>
  <si>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</si>
  <si>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</si>
  <si>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</si>
  <si>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</si>
  <si>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</si>
  <si>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</si>
  <si>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</si>
  <si>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</si>
  <si>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</si>
  <si>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</si>
  <si>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</si>
  <si>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</si>
  <si>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</si>
  <si>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</si>
  <si>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</si>
  <si>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</si>
  <si>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</si>
  <si>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</si>
  <si>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</si>
  <si>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</si>
  <si>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</si>
  <si>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</si>
  <si>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</si>
  <si>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</si>
  <si>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</si>
  <si>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</si>
  <si>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</si>
  <si>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</si>
  <si>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</si>
  <si>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</si>
  <si>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</si>
  <si>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</si>
  <si>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</si>
  <si>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</si>
  <si>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</si>
  <si>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</si>
  <si>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</si>
  <si>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</si>
  <si>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</si>
  <si>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</si>
  <si>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</si>
  <si>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</si>
  <si>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</si>
  <si>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</si>
  <si>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</si>
  <si>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</si>
  <si>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</si>
  <si>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</si>
  <si>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</si>
  <si>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</si>
  <si>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</si>
  <si>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</si>
  <si>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</si>
  <si>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</si>
  <si>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</si>
  <si>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</si>
  <si>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</si>
  <si>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</si>
  <si>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</si>
  <si>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</si>
  <si>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</si>
  <si>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</si>
  <si>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</si>
  <si>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</si>
  <si>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</si>
  <si>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</si>
  <si>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</si>
  <si>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</si>
  <si>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</si>
  <si>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</si>
  <si>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</si>
  <si>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</si>
  <si>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</si>
  <si>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</si>
  <si>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</si>
  <si>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</si>
  <si>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</si>
  <si>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</si>
  <si>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</si>
  <si>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</si>
  <si>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</si>
  <si>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</si>
  <si>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</si>
  <si>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</si>
  <si>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</si>
  <si>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</si>
  <si>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</si>
  <si>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</si>
  <si>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</si>
  <si>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</si>
  <si>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</si>
  <si>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</si>
  <si>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</si>
  <si>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</si>
  <si>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</si>
  <si>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</si>
  <si>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</si>
  <si>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</si>
  <si>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</si>
  <si>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</si>
  <si>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</si>
  <si>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</si>
  <si>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</si>
  <si>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</si>
  <si>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</si>
  <si>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</si>
  <si>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</si>
  <si>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</si>
  <si>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</si>
  <si>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</si>
  <si>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</si>
  <si>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</si>
  <si>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</si>
  <si>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</si>
  <si>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</si>
  <si>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</si>
  <si>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</si>
  <si>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</si>
  <si>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</si>
  <si>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</si>
  <si>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</si>
  <si>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</si>
  <si>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</si>
  <si>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</si>
  <si>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</si>
  <si>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</si>
  <si>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</si>
  <si>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</si>
  <si>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</si>
  <si>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</si>
  <si>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</si>
  <si>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</si>
  <si>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</si>
  <si>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</si>
  <si>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</si>
  <si>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</si>
  <si>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</si>
  <si>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</si>
  <si>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</si>
  <si>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</si>
  <si>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</si>
  <si>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</si>
  <si>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</si>
  <si>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</si>
  <si>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</si>
  <si>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</si>
  <si>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</si>
  <si>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</si>
  <si>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</si>
  <si>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</si>
  <si>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</si>
  <si>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</si>
  <si>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</si>
  <si>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</si>
  <si>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</si>
  <si>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</si>
  <si>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</si>
  <si>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</si>
  <si>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</si>
  <si>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</si>
  <si>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</si>
  <si>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</si>
  <si>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</si>
  <si>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</si>
  <si>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</si>
  <si>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</si>
  <si>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</si>
  <si>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</si>
  <si>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</si>
  <si>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</si>
  <si>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</si>
  <si>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</si>
  <si>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</si>
  <si>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</si>
  <si>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</si>
  <si>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</si>
  <si>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</si>
  <si>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</si>
  <si>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</si>
  <si>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</si>
  <si>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</si>
  <si>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</si>
  <si>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</si>
  <si>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</si>
  <si>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</si>
  <si>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</si>
  <si>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</si>
  <si>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</si>
  <si>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</si>
  <si>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</si>
  <si>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</si>
  <si>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</si>
  <si>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</si>
  <si>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</si>
  <si>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</si>
  <si>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</si>
  <si>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</si>
  <si>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</si>
  <si>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</si>
  <si>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</si>
  <si>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</si>
  <si>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</si>
  <si>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</si>
  <si>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</si>
  <si>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</si>
  <si>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</si>
  <si>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</si>
  <si>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</si>
  <si>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</si>
  <si>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</si>
  <si>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</si>
  <si>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</si>
  <si>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</si>
  <si>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</si>
  <si>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</si>
  <si>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</si>
  <si>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</si>
  <si>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</si>
  <si>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</si>
  <si>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</si>
  <si>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</si>
  <si>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</si>
  <si>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</si>
  <si>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</si>
  <si>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</si>
  <si>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</si>
  <si>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</si>
  <si>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</si>
  <si>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</si>
  <si>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</si>
  <si>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</si>
  <si>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</si>
  <si>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</si>
  <si>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</si>
  <si>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</si>
  <si>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</si>
  <si>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</si>
  <si>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</si>
  <si>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</si>
  <si>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</si>
  <si>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</si>
  <si>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</si>
  <si>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</si>
  <si>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</si>
  <si>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</si>
  <si>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</si>
  <si>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</si>
  <si>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</si>
  <si>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</si>
  <si>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</si>
  <si>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</si>
  <si>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</si>
  <si>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</si>
  <si>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</si>
  <si>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</si>
  <si>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</si>
  <si>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</si>
  <si>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</si>
  <si>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</si>
  <si>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</si>
  <si>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</si>
  <si>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</si>
  <si>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</si>
  <si>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</si>
  <si>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</si>
  <si>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</si>
  <si>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</si>
  <si>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</si>
  <si>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</si>
  <si>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</si>
  <si>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</si>
  <si>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</si>
  <si>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</si>
  <si>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</si>
  <si>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</si>
  <si>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</si>
  <si>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</si>
  <si>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</si>
  <si>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</si>
  <si>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</si>
  <si>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</si>
  <si>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</si>
  <si>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</si>
  <si>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</si>
  <si>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</si>
  <si>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</si>
  <si>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</si>
  <si>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</si>
  <si>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</si>
  <si>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</si>
  <si>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</si>
  <si>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</si>
  <si>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</si>
  <si>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</si>
  <si>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</si>
  <si>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</si>
  <si>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</si>
  <si>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</si>
  <si>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</si>
  <si>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</si>
  <si>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</si>
  <si>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</si>
  <si>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</si>
  <si>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</si>
  <si>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</si>
  <si>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</si>
  <si>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</si>
  <si>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</si>
  <si>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</si>
  <si>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</si>
  <si>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</si>
  <si>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</si>
  <si>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</si>
  <si>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</si>
  <si>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</si>
  <si>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</si>
  <si>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</si>
  <si>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</si>
  <si>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</si>
  <si>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</si>
  <si>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</si>
  <si>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</si>
  <si>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</si>
  <si>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</si>
  <si>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</si>
  <si>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</si>
  <si>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</si>
  <si>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</si>
  <si>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</si>
  <si>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</si>
  <si>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</si>
  <si>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</si>
  <si>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</si>
  <si>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</si>
  <si>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</si>
  <si>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</si>
  <si>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</si>
  <si>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</si>
  <si>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</si>
  <si>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</si>
  <si>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</si>
  <si>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</si>
  <si>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</si>
  <si>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</si>
  <si>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</si>
  <si>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</si>
  <si>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</si>
  <si>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</si>
  <si>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</si>
  <si>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</si>
  <si>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</si>
  <si>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</si>
  <si>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</si>
  <si>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</si>
  <si>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</si>
  <si>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</si>
  <si>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</si>
  <si>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</si>
  <si>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</si>
  <si>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</si>
  <si>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</si>
  <si>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</si>
  <si>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</si>
  <si>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</si>
  <si>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</si>
  <si>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</si>
  <si>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</si>
  <si>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</si>
  <si>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</si>
  <si>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</si>
  <si>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</si>
  <si>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</si>
  <si>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</si>
  <si>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</si>
  <si>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</si>
  <si>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</si>
  <si>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</si>
  <si>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</si>
  <si>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</si>
  <si>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</si>
  <si>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</si>
  <si>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</si>
  <si>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</si>
  <si>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</si>
  <si>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</si>
  <si>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</si>
  <si>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</si>
  <si>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</si>
  <si>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</si>
  <si>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</si>
  <si>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</si>
  <si>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</si>
  <si>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</si>
  <si>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</si>
  <si>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</si>
  <si>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</si>
  <si>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</si>
  <si>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</si>
  <si>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</si>
  <si>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</si>
  <si>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</si>
  <si>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</si>
  <si>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</si>
  <si>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</si>
  <si>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</si>
  <si>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</si>
  <si>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</si>
  <si>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</si>
  <si>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</si>
  <si>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</si>
  <si>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</si>
  <si>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</si>
  <si>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</si>
  <si>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</si>
  <si>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</si>
  <si>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</si>
  <si>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</si>
  <si>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</si>
  <si>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</si>
  <si>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</si>
  <si>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</si>
  <si>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</si>
  <si>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</si>
  <si>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</si>
  <si>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</si>
  <si>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</si>
  <si>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</si>
  <si>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</si>
  <si>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</si>
  <si>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</si>
  <si>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</si>
  <si>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</si>
  <si>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</si>
  <si>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</si>
  <si>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</si>
  <si>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</si>
  <si>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</si>
  <si>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</si>
  <si>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</si>
  <si>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</si>
  <si>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</si>
  <si>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</si>
  <si>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</si>
  <si>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</si>
  <si>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</si>
  <si>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</si>
  <si>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</si>
  <si>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</si>
  <si>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</si>
  <si>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</si>
  <si>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</si>
  <si>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</si>
  <si>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</si>
  <si>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</si>
  <si>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</si>
  <si>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</si>
  <si>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</si>
  <si>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</si>
  <si>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</si>
  <si>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</si>
  <si>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</si>
  <si>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</si>
  <si>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</si>
  <si>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</si>
  <si>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</si>
  <si>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</si>
  <si>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</si>
  <si>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</si>
  <si>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</si>
  <si>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</si>
  <si>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</si>
  <si>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</si>
  <si>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</si>
  <si>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</si>
  <si>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</si>
  <si>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</si>
  <si>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</si>
  <si>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</si>
  <si>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</si>
  <si>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</si>
  <si>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</si>
  <si>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</si>
  <si>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</si>
  <si>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</si>
  <si>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</si>
  <si>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</si>
  <si>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</si>
  <si>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</si>
  <si>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</si>
  <si>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</si>
  <si>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</si>
  <si>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</si>
  <si>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</si>
  <si>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</si>
  <si>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</si>
  <si>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</si>
  <si>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</si>
  <si>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</si>
  <si>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</si>
  <si>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</si>
  <si>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</si>
  <si>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</si>
  <si>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</si>
  <si>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</si>
  <si>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</si>
  <si>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</si>
  <si>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</si>
  <si>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</si>
  <si>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</si>
  <si>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</si>
  <si>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</si>
  <si>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</si>
  <si>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</si>
  <si>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</si>
  <si>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</si>
  <si>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</si>
  <si>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</si>
  <si>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</si>
  <si>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</si>
  <si>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</si>
  <si>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</si>
  <si>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</si>
  <si>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</si>
  <si>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</si>
  <si>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</si>
  <si>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</si>
  <si>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</si>
  <si>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</si>
  <si>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</si>
  <si>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</si>
  <si>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</si>
  <si>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</si>
  <si>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</si>
  <si>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</si>
  <si>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</si>
  <si>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</si>
  <si>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</si>
  <si>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</si>
  <si>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</si>
  <si>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</si>
  <si>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</si>
  <si>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</si>
  <si>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</si>
  <si>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</si>
  <si>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</si>
  <si>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</si>
  <si>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</si>
  <si>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</si>
  <si>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</si>
  <si>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</si>
  <si>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</si>
  <si>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</si>
  <si>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</si>
  <si>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</si>
  <si>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</si>
  <si>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</si>
  <si>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</si>
  <si>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</si>
  <si>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</si>
  <si>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</si>
  <si>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</si>
  <si>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</si>
  <si>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</si>
  <si>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</si>
  <si>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</si>
  <si>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</si>
  <si>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</si>
  <si>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</si>
  <si>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</si>
  <si>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</si>
  <si>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</si>
  <si>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</si>
  <si>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</si>
  <si>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</si>
  <si>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</si>
  <si>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</si>
  <si>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</si>
  <si>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</si>
  <si>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</si>
  <si>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</si>
  <si>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</si>
  <si>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</si>
  <si>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</si>
  <si>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</si>
  <si>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</si>
  <si>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</si>
  <si>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</si>
  <si>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</si>
  <si>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</si>
  <si>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</si>
  <si>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</si>
  <si>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</si>
  <si>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</si>
  <si>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</si>
  <si>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</si>
  <si>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</si>
  <si>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</si>
  <si>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</si>
  <si>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</si>
  <si>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</si>
  <si>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</si>
  <si>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</si>
  <si>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</si>
  <si>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</si>
  <si>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</si>
  <si>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</si>
  <si>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</si>
  <si>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</si>
  <si>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</si>
  <si>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</si>
  <si>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</si>
  <si>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</si>
  <si>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</si>
  <si>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</si>
  <si>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</si>
  <si>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</si>
  <si>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</si>
  <si>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</si>
  <si>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</si>
  <si>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</si>
  <si>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</si>
  <si>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</si>
  <si>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</si>
  <si>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</si>
  <si>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</si>
  <si>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</si>
  <si>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</si>
  <si>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</si>
  <si>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</si>
  <si>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</si>
  <si>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</si>
  <si>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</si>
  <si>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</si>
  <si>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</si>
  <si>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</si>
  <si>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</si>
  <si>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</si>
  <si>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</si>
  <si>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</si>
  <si>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</si>
  <si>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</si>
  <si>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</si>
  <si>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</si>
  <si>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</si>
  <si>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</si>
  <si>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</si>
  <si>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</si>
  <si>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</si>
  <si>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</si>
  <si>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</si>
  <si>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</si>
  <si>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</si>
  <si>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</si>
  <si>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</si>
  <si>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</si>
  <si>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</si>
  <si>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</si>
  <si>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</si>
  <si>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</si>
  <si>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</si>
  <si>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</si>
  <si>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</si>
  <si>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</si>
  <si>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</si>
  <si>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</si>
  <si>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</si>
  <si>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</si>
  <si>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</si>
  <si>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</si>
  <si>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</si>
  <si>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</si>
  <si>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</si>
  <si>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</si>
  <si>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</si>
  <si>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</si>
  <si>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</si>
  <si>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</si>
  <si>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</si>
  <si>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</si>
  <si>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</si>
  <si>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</si>
  <si>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</si>
  <si>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</si>
  <si>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</si>
  <si>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</si>
  <si>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</si>
  <si>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</si>
  <si>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</si>
  <si>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</si>
  <si>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</si>
  <si>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</si>
  <si>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</si>
  <si>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</si>
  <si>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</si>
  <si>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</si>
  <si>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</si>
  <si>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</si>
  <si>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</si>
  <si>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</si>
  <si>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</si>
  <si>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</si>
  <si>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</si>
  <si>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</si>
  <si>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</si>
  <si>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</si>
  <si>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</si>
  <si>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</si>
  <si>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</si>
  <si>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</si>
  <si>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</si>
  <si>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</si>
  <si>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</si>
  <si>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</si>
  <si>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</si>
  <si>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</si>
  <si>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</si>
  <si>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</si>
  <si>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</si>
  <si>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</si>
  <si>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</si>
  <si>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</si>
  <si>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</si>
  <si>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</si>
  <si>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</si>
  <si>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</si>
  <si>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</si>
  <si>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</si>
  <si>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</si>
  <si>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</si>
  <si>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</si>
  <si>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</si>
  <si>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</si>
  <si>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</si>
  <si>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</si>
  <si>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</si>
  <si>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</si>
  <si>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</si>
  <si>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</si>
  <si>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</si>
  <si>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</si>
  <si>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</si>
  <si>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</si>
  <si>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</si>
  <si>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</si>
  <si>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</si>
  <si>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</si>
  <si>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</si>
  <si>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</si>
  <si>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</si>
  <si>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</si>
  <si>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</si>
  <si>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</si>
  <si>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</si>
  <si>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</si>
  <si>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</si>
  <si>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</si>
  <si>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</si>
  <si>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</si>
  <si>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</si>
  <si>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</si>
  <si>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</si>
  <si>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</si>
  <si>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</si>
  <si>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</si>
  <si>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</si>
  <si>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</si>
  <si>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</si>
  <si>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</si>
  <si>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</si>
  <si>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</si>
  <si>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</si>
  <si>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</si>
  <si>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</si>
  <si>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</si>
  <si>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</si>
  <si>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</si>
  <si>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</si>
  <si>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</si>
  <si>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</si>
  <si>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</si>
  <si>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</si>
  <si>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</si>
  <si>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</si>
  <si>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</si>
  <si>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</si>
  <si>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</si>
  <si>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</si>
  <si>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</si>
  <si>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</si>
  <si>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</si>
  <si>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</si>
  <si>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</si>
  <si>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</si>
  <si>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</si>
  <si>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</si>
  <si>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</si>
  <si>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</si>
  <si>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</si>
  <si>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</si>
  <si>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</si>
  <si>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</si>
  <si>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</si>
  <si>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</si>
  <si>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</si>
  <si>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</si>
  <si>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</si>
  <si>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</si>
  <si>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</si>
  <si>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</si>
  <si>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</si>
  <si>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</si>
  <si>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</si>
  <si>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</si>
  <si>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</si>
  <si>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</si>
  <si>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</si>
  <si>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</si>
  <si>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</si>
  <si>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</si>
  <si>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</si>
  <si>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</si>
  <si>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</si>
  <si>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</si>
  <si>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</si>
  <si>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</si>
  <si>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</si>
  <si>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</si>
  <si>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</si>
  <si>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</si>
  <si>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</si>
  <si>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</si>
  <si>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</si>
  <si>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</si>
  <si>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</si>
  <si>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</si>
  <si>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</si>
  <si>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</si>
  <si>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</si>
  <si>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</si>
  <si>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</si>
  <si>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</si>
  <si>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</si>
  <si>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</si>
  <si>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</si>
  <si>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</si>
  <si>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</si>
  <si>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</si>
  <si>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</si>
  <si>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</si>
  <si>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</si>
  <si>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</si>
  <si>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</si>
  <si>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</si>
  <si>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</si>
  <si>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</si>
  <si>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</si>
  <si>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</si>
  <si>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</si>
  <si>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</si>
  <si>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</si>
  <si>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</si>
  <si>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</si>
  <si>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</si>
  <si>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</si>
  <si>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</si>
  <si>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</si>
  <si>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</si>
  <si>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</si>
  <si>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</si>
  <si>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</si>
  <si>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</si>
  <si>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</si>
  <si>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</si>
  <si>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</si>
  <si>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</si>
  <si>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</si>
  <si>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</si>
  <si>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</si>
  <si>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</si>
  <si>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</si>
  <si>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</si>
  <si>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</si>
  <si>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</si>
  <si>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</si>
  <si>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</si>
  <si>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</si>
  <si>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</si>
  <si>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</si>
  <si>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</si>
  <si>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</si>
  <si>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</si>
  <si>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</si>
  <si>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</si>
  <si>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</si>
  <si>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</si>
  <si>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</si>
  <si>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</si>
  <si>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</si>
  <si>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</si>
  <si>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</si>
  <si>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</si>
  <si>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</si>
  <si>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</si>
  <si>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</si>
  <si>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</si>
  <si>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</si>
  <si>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</si>
  <si>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</si>
  <si>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</si>
  <si>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</si>
  <si>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</si>
  <si>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</si>
  <si>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</si>
  <si>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</si>
  <si>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</si>
  <si>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</si>
  <si>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</si>
  <si>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</si>
  <si>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</si>
  <si>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</si>
  <si>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</si>
  <si>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</si>
  <si>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</si>
  <si>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</si>
  <si>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</si>
  <si>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</si>
  <si>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</si>
  <si>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</si>
  <si>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</si>
  <si>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</si>
  <si>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</si>
  <si>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</si>
  <si>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</si>
  <si>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</si>
  <si>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</si>
  <si>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</si>
  <si>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</si>
  <si>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</si>
  <si>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</si>
  <si>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</si>
  <si>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</si>
  <si>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</si>
  <si>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</si>
  <si>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</si>
  <si>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</si>
  <si>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</si>
  <si>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</si>
  <si>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</si>
  <si>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</si>
  <si>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</si>
  <si>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</si>
  <si>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</si>
  <si>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</si>
  <si>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</si>
  <si>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</si>
  <si>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</si>
  <si>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</si>
  <si>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</si>
  <si>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</si>
  <si>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</si>
  <si>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</si>
  <si>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</si>
  <si>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</si>
  <si>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</si>
  <si>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</si>
  <si>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</si>
  <si>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</si>
  <si>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</si>
  <si>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</si>
  <si>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</si>
  <si>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</si>
  <si>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</si>
  <si>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</si>
  <si>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</si>
  <si>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</si>
  <si>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</si>
  <si>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</si>
  <si>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</si>
  <si>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</si>
  <si>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</si>
  <si>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</si>
  <si>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</si>
  <si>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</si>
  <si>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</si>
  <si>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</si>
  <si>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</si>
  <si>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</si>
  <si>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</si>
  <si>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</si>
  <si>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</si>
  <si>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</si>
  <si>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</si>
  <si>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</si>
  <si>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</si>
  <si>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</si>
  <si>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</si>
  <si>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</si>
  <si>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</si>
  <si>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</si>
  <si>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</si>
  <si>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</si>
  <si>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</si>
  <si>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</si>
  <si>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</si>
  <si>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</si>
  <si>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</si>
  <si>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</si>
  <si>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</si>
  <si>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</si>
  <si>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</si>
  <si>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</si>
  <si>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</si>
  <si>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</si>
  <si>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</si>
  <si>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</si>
  <si>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</si>
  <si>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</si>
  <si>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</si>
  <si>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</si>
  <si>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</si>
  <si>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</si>
  <si>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</si>
  <si>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</si>
  <si>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</si>
  <si>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</si>
  <si>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</si>
  <si>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</si>
  <si>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</si>
  <si>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</si>
  <si>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</si>
  <si>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</si>
  <si>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</si>
  <si>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</si>
  <si>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</si>
  <si>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</si>
  <si>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</si>
  <si>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</si>
  <si>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</si>
  <si>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</si>
  <si>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</si>
  <si>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</si>
  <si>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</si>
  <si>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</si>
  <si>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</si>
  <si>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</si>
  <si>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</si>
  <si>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</si>
  <si>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</si>
  <si>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</si>
  <si>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</si>
  <si>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</si>
  <si>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</si>
  <si>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</si>
  <si>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</si>
  <si>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</si>
  <si>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</si>
  <si>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</si>
  <si>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</si>
  <si>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</si>
  <si>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</si>
  <si>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</si>
  <si>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</si>
  <si>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</si>
  <si>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</si>
  <si>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</si>
  <si>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</si>
  <si>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</si>
  <si>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</si>
  <si>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</si>
  <si>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</si>
  <si>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</si>
  <si>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</si>
  <si>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</si>
  <si>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</si>
  <si>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</si>
  <si>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</si>
  <si>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</si>
  <si>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</si>
  <si>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</si>
  <si>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</si>
  <si>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</si>
  <si>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</si>
  <si>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</si>
  <si>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</si>
  <si>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</si>
  <si>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</si>
  <si>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</si>
  <si>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</si>
  <si>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</si>
  <si>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</si>
  <si>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</si>
  <si>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</si>
  <si>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</si>
  <si>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</si>
  <si>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</si>
  <si>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</si>
  <si>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</si>
  <si>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</si>
  <si>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</si>
  <si>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</si>
  <si>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</si>
  <si>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</si>
  <si>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</si>
  <si>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</si>
  <si>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</si>
  <si>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</si>
  <si>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</si>
  <si>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</si>
  <si>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</si>
  <si>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</si>
  <si>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</si>
  <si>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</si>
  <si>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</si>
  <si>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</si>
  <si>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</si>
  <si>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</si>
  <si>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</si>
  <si>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</si>
  <si>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</si>
  <si>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</si>
  <si>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</si>
  <si>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</si>
  <si>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</si>
  <si>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</si>
  <si>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</si>
  <si>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</si>
  <si>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</si>
  <si>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</si>
  <si>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</si>
  <si>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</si>
  <si>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</si>
  <si>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</si>
  <si>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</si>
  <si>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</si>
  <si>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</si>
  <si>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</si>
  <si>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</si>
  <si>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</si>
  <si>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</si>
  <si>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</si>
  <si>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</si>
  <si>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</si>
  <si>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</si>
  <si>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</si>
  <si>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</si>
  <si>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</si>
  <si>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</si>
  <si>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</si>
  <si>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</si>
  <si>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</si>
  <si>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</si>
  <si>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</si>
  <si>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</si>
  <si>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</si>
  <si>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</si>
  <si>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</si>
  <si>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</si>
  <si>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</si>
  <si>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</si>
  <si>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</si>
  <si>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</si>
  <si>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</si>
  <si>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</si>
  <si>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</si>
  <si>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</si>
  <si>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</si>
  <si>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</si>
  <si>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</si>
  <si>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</si>
  <si>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</si>
  <si>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</si>
  <si>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</si>
  <si>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</si>
  <si>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</si>
  <si>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</si>
  <si>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</si>
  <si>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</si>
  <si>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</si>
  <si>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</si>
  <si>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</si>
  <si>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</si>
  <si>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</si>
  <si>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</si>
  <si>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</si>
  <si>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</si>
  <si>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</si>
  <si>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</si>
  <si>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</si>
  <si>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</si>
  <si>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</si>
  <si>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</si>
  <si>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</si>
  <si>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</si>
  <si>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</si>
  <si>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</si>
  <si>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</si>
  <si>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</si>
  <si>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</si>
  <si>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</si>
  <si>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</si>
  <si>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</si>
  <si>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</si>
  <si>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</si>
  <si>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</si>
  <si>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</si>
  <si>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</si>
  <si>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</si>
  <si>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</si>
  <si>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</si>
  <si>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</si>
  <si>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</si>
  <si>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</si>
  <si>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</si>
  <si>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</si>
  <si>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</si>
  <si>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</si>
  <si>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</si>
  <si>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</si>
  <si>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</si>
  <si>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</si>
  <si>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</si>
  <si>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</si>
  <si>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</si>
  <si>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</si>
  <si>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</si>
  <si>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</si>
  <si>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</si>
  <si>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</si>
  <si>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</si>
  <si>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</si>
  <si>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</si>
  <si>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</si>
  <si>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</si>
  <si>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</si>
  <si>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</si>
  <si>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</si>
  <si>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</si>
  <si>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</si>
  <si>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</si>
  <si>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</si>
  <si>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</si>
  <si>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</si>
  <si>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</si>
  <si>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</si>
  <si>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</si>
  <si>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</si>
  <si>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</si>
  <si>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</si>
  <si>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</si>
  <si>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</si>
  <si>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</si>
  <si>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</si>
  <si>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</si>
  <si>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</si>
  <si>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</si>
  <si>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</si>
  <si>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</si>
  <si>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</si>
  <si>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</si>
  <si>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</si>
  <si>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</si>
  <si>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</si>
  <si>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</si>
  <si>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</si>
  <si>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</si>
  <si>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</si>
  <si>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</si>
  <si>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</si>
  <si>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</si>
  <si>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</si>
  <si>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</si>
  <si>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</si>
  <si>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</si>
  <si>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</si>
  <si>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</si>
  <si>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</si>
  <si>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</si>
  <si>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</si>
  <si>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</si>
  <si>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</si>
  <si>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</si>
  <si>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</si>
  <si>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</si>
  <si>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</si>
  <si>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</si>
  <si>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</si>
  <si>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</si>
  <si>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</si>
  <si>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</si>
  <si>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</si>
  <si>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</si>
  <si>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</si>
  <si>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</si>
  <si>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</si>
  <si>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</si>
  <si>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</si>
  <si>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</si>
  <si>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</si>
  <si>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</si>
  <si>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</si>
  <si>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</si>
  <si>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</si>
  <si>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</si>
  <si>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</si>
  <si>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</si>
  <si>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</si>
  <si>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</si>
  <si>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</si>
  <si>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</si>
  <si>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</si>
  <si>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</si>
  <si>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</si>
  <si>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</si>
  <si>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</si>
  <si>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</si>
  <si>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</si>
  <si>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</si>
  <si>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</si>
  <si>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</si>
  <si>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</si>
  <si>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</si>
  <si>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</si>
  <si>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</si>
  <si>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</si>
  <si>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</si>
  <si>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</si>
  <si>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</si>
  <si>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</si>
  <si>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</si>
  <si>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</si>
  <si>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</si>
  <si>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</si>
  <si>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</si>
  <si>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</si>
  <si>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</si>
  <si>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</si>
  <si>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</si>
  <si>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</si>
  <si>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</si>
  <si>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</si>
  <si>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</si>
  <si>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</si>
  <si>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</si>
  <si>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</si>
  <si>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</si>
  <si>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</si>
  <si>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</si>
  <si>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</si>
  <si>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</si>
  <si>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</si>
  <si>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</si>
  <si>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</si>
  <si>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</si>
  <si>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</si>
  <si>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</si>
  <si>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</si>
  <si>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</si>
  <si>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</si>
  <si>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</si>
  <si>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</si>
  <si>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</si>
  <si>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</si>
  <si>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</si>
  <si>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</si>
  <si>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</si>
  <si>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</si>
  <si>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</si>
  <si>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</si>
  <si>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</si>
  <si>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</si>
  <si>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</si>
  <si>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</si>
  <si>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</si>
  <si>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</si>
  <si>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</si>
  <si>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</si>
  <si>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</si>
  <si>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</si>
  <si>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</si>
  <si>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</si>
  <si>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</si>
  <si>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</si>
  <si>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</si>
  <si>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</si>
  <si>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</si>
  <si>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</si>
  <si>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</si>
  <si>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</si>
  <si>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</si>
  <si>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</si>
  <si>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</si>
  <si>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</si>
  <si>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</si>
  <si>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</si>
  <si>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</si>
  <si>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</si>
  <si>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</si>
  <si>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</si>
  <si>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</si>
  <si>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</si>
  <si>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</si>
  <si>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</si>
  <si>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</si>
  <si>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</si>
  <si>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</si>
  <si>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</si>
  <si>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</si>
  <si>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</si>
  <si>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</si>
  <si>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</si>
  <si>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</si>
  <si>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</si>
  <si>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</si>
  <si>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</si>
  <si>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</si>
  <si>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</si>
  <si>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</si>
  <si>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</si>
  <si>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</si>
  <si>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</si>
  <si>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</si>
  <si>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</si>
  <si>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</si>
  <si>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</si>
  <si>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</si>
  <si>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</si>
  <si>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</si>
  <si>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</si>
  <si>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</si>
  <si>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</si>
  <si>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</si>
  <si>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</si>
  <si>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</si>
  <si>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</si>
  <si>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</si>
  <si>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</si>
  <si>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</si>
  <si>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</si>
  <si>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</si>
  <si>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</si>
  <si>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</si>
  <si>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</si>
  <si>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</si>
  <si>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</si>
  <si>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</si>
  <si>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</si>
  <si>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</si>
  <si>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</si>
  <si>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</si>
  <si>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</si>
  <si>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</si>
  <si>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</si>
  <si>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</si>
  <si>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</si>
  <si>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</si>
  <si>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</si>
  <si>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</si>
  <si>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</si>
  <si>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</si>
  <si>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</si>
  <si>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</si>
  <si>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</si>
  <si>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</si>
  <si>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</si>
  <si>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</si>
  <si>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</si>
  <si>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</si>
  <si>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</si>
  <si>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</si>
  <si>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</si>
  <si>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</si>
  <si>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</si>
  <si>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</si>
  <si>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</si>
  <si>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</si>
  <si>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</si>
  <si>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</si>
  <si>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</si>
  <si>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</si>
  <si>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</si>
  <si>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</si>
  <si>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</si>
  <si>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</si>
  <si>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</si>
  <si>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</si>
  <si>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</si>
  <si>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</si>
  <si>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</si>
  <si>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</si>
  <si>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</si>
  <si>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</si>
  <si>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</si>
  <si>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</si>
  <si>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</si>
  <si>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</si>
  <si>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</si>
  <si>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</si>
  <si>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</si>
  <si>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</si>
  <si>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</si>
  <si>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</si>
  <si>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</si>
  <si>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</si>
  <si>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</si>
  <si>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</si>
  <si>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</si>
  <si>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</si>
  <si>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</si>
  <si>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</si>
  <si>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</si>
  <si>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</si>
  <si>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</si>
  <si>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</si>
  <si>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</si>
  <si>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</si>
  <si>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</si>
  <si>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</si>
  <si>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</si>
  <si>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</si>
  <si>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</si>
  <si>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</si>
  <si>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</si>
  <si>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</si>
  <si>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</si>
  <si>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</si>
  <si>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</si>
  <si>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</si>
  <si>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</si>
  <si>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</si>
  <si>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</si>
  <si>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</si>
  <si>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</si>
  <si>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</si>
  <si>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</si>
  <si>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</si>
  <si>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</si>
  <si>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</si>
  <si>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</si>
  <si>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</si>
  <si>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</si>
  <si>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</si>
  <si>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</si>
  <si>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</si>
  <si>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</si>
  <si>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</si>
  <si>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</si>
  <si>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</si>
  <si>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</si>
  <si>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</si>
  <si>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</si>
  <si>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</si>
  <si>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</si>
  <si>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</si>
  <si>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</si>
  <si>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</si>
  <si>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</si>
  <si>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</si>
  <si>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</si>
  <si>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</si>
  <si>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</si>
  <si>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</si>
  <si>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</si>
  <si>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</si>
  <si>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</si>
  <si>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</si>
  <si>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</si>
  <si>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</si>
  <si>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</si>
  <si>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</si>
  <si>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</si>
  <si>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</si>
  <si>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</si>
  <si>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</si>
  <si>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</si>
  <si>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</si>
  <si>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</si>
  <si>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</si>
  <si>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</si>
  <si>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</si>
  <si>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</si>
  <si>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</si>
  <si>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</si>
  <si>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</si>
  <si>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</si>
  <si>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</si>
  <si>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</si>
  <si>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</si>
  <si>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</si>
  <si>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</si>
  <si>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</si>
  <si>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</si>
  <si>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</si>
  <si>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</si>
  <si>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</si>
  <si>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</si>
  <si>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</si>
  <si>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</si>
  <si>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</si>
  <si>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</si>
  <si>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</si>
  <si>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</si>
  <si>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</si>
  <si>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</si>
  <si>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</si>
  <si>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</si>
  <si>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</si>
  <si>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</si>
  <si>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</si>
  <si>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</si>
  <si>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</si>
  <si>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</si>
  <si>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</si>
  <si>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</si>
  <si>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</si>
  <si>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</si>
  <si>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</si>
  <si>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</si>
  <si>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</si>
  <si>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</si>
  <si>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</si>
  <si>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</si>
  <si>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</si>
  <si>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</si>
  <si>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</si>
  <si>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</si>
  <si>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</si>
  <si>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</si>
  <si>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</si>
  <si>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</si>
  <si>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</si>
  <si>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</si>
  <si>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</si>
  <si>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</si>
  <si>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</si>
  <si>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</si>
  <si>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</si>
  <si>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</si>
  <si>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</si>
  <si>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</si>
  <si>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</si>
  <si>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</si>
  <si>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</si>
  <si>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</si>
  <si>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</si>
  <si>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</si>
  <si>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</si>
  <si>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</si>
  <si>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</si>
  <si>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</si>
  <si>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</si>
  <si>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</si>
  <si>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</si>
  <si>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</si>
  <si>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</si>
  <si>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</si>
  <si>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</si>
  <si>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</si>
  <si>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</si>
  <si>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</si>
  <si>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</si>
  <si>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</si>
  <si>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</si>
  <si>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</si>
  <si>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</si>
  <si>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</si>
  <si>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</si>
  <si>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</si>
  <si>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</si>
  <si>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</si>
  <si>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</si>
  <si>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</si>
  <si>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</si>
  <si>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</si>
  <si>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</si>
  <si>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</si>
  <si>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</si>
  <si>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</si>
  <si>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</si>
  <si>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</si>
  <si>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</si>
  <si>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</si>
  <si>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</si>
  <si>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</si>
  <si>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</si>
  <si>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</si>
  <si>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</si>
  <si>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</si>
  <si>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</si>
  <si>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</si>
  <si>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</si>
  <si>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</si>
  <si>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</si>
  <si>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</si>
  <si>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</si>
  <si>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</si>
  <si>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</si>
  <si>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</si>
  <si>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</si>
  <si>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</si>
  <si>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</si>
  <si>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</si>
  <si>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</si>
  <si>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</si>
  <si>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</si>
  <si>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</si>
  <si>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</si>
  <si>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</si>
  <si>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</si>
  <si>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</si>
  <si>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</si>
  <si>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</si>
  <si>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</si>
  <si>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</si>
  <si>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</si>
  <si>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</si>
  <si>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</si>
  <si>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</si>
  <si>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</si>
  <si>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</si>
  <si>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</si>
  <si>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</si>
  <si>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</si>
  <si>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</si>
  <si>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</si>
  <si>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</si>
  <si>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</si>
  <si>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</si>
  <si>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</si>
  <si>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</si>
  <si>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</si>
  <si>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</si>
  <si>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</si>
  <si>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</si>
  <si>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</si>
  <si>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</si>
  <si>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</si>
  <si>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</si>
  <si>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</si>
  <si>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</si>
  <si>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</si>
  <si>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</si>
  <si>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</si>
  <si>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</si>
  <si>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</si>
  <si>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</si>
  <si>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</si>
  <si>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</si>
  <si>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</si>
  <si>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</si>
  <si>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</si>
  <si>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</si>
  <si>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</si>
  <si>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</si>
  <si>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</si>
  <si>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</si>
  <si>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</si>
  <si>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</si>
  <si>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</si>
  <si>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</si>
  <si>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</si>
  <si>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</si>
  <si>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</si>
  <si>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</si>
  <si>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</si>
  <si>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</si>
  <si>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</si>
  <si>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</si>
  <si>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</si>
  <si>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</si>
  <si>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</si>
  <si>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</si>
  <si>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</si>
  <si>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</si>
  <si>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</si>
  <si>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</si>
  <si>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</si>
  <si>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</si>
  <si>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</si>
  <si>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</si>
  <si>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</si>
  <si>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</si>
  <si>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</si>
  <si>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</si>
  <si>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</si>
  <si>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</si>
  <si>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</si>
  <si>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</si>
  <si>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</si>
  <si>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</si>
  <si>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</si>
  <si>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</si>
  <si>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</si>
  <si>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</si>
  <si>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</si>
  <si>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</si>
  <si>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</si>
  <si>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</si>
  <si>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</si>
  <si>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</si>
  <si>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</si>
  <si>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</si>
  <si>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</si>
  <si>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</si>
  <si>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</si>
  <si>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</si>
  <si>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</si>
  <si>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</si>
  <si>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</si>
  <si>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</si>
  <si>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</si>
  <si>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</si>
  <si>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</si>
  <si>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</si>
  <si>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</si>
  <si>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</si>
  <si>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</si>
  <si>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</si>
  <si>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</si>
  <si>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</si>
  <si>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</si>
  <si>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</si>
  <si>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</si>
  <si>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</si>
  <si>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</si>
  <si>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</si>
  <si>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</si>
  <si>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</si>
  <si>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</si>
  <si>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</si>
  <si>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</si>
  <si>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</si>
  <si>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</si>
  <si>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</si>
  <si>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</si>
  <si>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</si>
  <si>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</si>
  <si>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</si>
  <si>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</si>
  <si>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</si>
  <si>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</si>
  <si>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</si>
  <si>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</si>
  <si>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</si>
  <si>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</si>
  <si>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</si>
  <si>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</si>
  <si>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</si>
  <si>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</si>
  <si>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</si>
  <si>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</si>
  <si>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</si>
  <si>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</si>
  <si>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</si>
  <si>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</si>
  <si>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</si>
  <si>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</si>
  <si>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</si>
  <si>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</si>
  <si>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</si>
  <si>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</si>
  <si>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</si>
  <si>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</si>
  <si>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</si>
  <si>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</si>
  <si>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</si>
  <si>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</si>
  <si>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</si>
  <si>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</si>
  <si>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</si>
  <si>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</si>
  <si>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</si>
  <si>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</si>
  <si>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</si>
  <si>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</si>
  <si>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</si>
  <si>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</si>
  <si>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</si>
  <si>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</si>
  <si>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</si>
  <si>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</si>
  <si>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</si>
  <si>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</si>
  <si>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</si>
  <si>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</si>
  <si>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</si>
  <si>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</si>
  <si>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</si>
  <si>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</si>
  <si>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</si>
  <si>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</si>
  <si>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</si>
  <si>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</si>
  <si>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</si>
  <si>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</si>
  <si>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</si>
  <si>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</si>
  <si>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</si>
  <si>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</si>
  <si>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</si>
  <si>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</si>
  <si>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</si>
  <si>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</si>
  <si>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</si>
  <si>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</si>
  <si>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</si>
  <si>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</si>
  <si>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</si>
  <si>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</si>
  <si>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</si>
  <si>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</si>
  <si>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</si>
  <si>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</si>
  <si>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</si>
  <si>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</si>
  <si>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</si>
  <si>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</si>
  <si>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</si>
  <si>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</si>
  <si>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</si>
  <si>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</si>
  <si>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</si>
  <si>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</si>
  <si>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</si>
  <si>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</si>
  <si>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</si>
  <si>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</si>
  <si>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</si>
  <si>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</si>
  <si>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</si>
  <si>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</si>
  <si>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</si>
  <si>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</si>
  <si>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</si>
  <si>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</si>
  <si>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</si>
  <si>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</si>
  <si>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</si>
  <si>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</si>
  <si>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</si>
  <si>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</si>
  <si>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</si>
  <si>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</si>
  <si>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</si>
  <si>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</si>
  <si>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</si>
  <si>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</si>
  <si>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</si>
  <si>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</si>
  <si>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</si>
  <si>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</si>
  <si>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</si>
  <si>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</si>
  <si>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</si>
  <si>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</si>
  <si>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</si>
  <si>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</si>
  <si>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</si>
  <si>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</si>
  <si>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</si>
  <si>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</si>
  <si>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</si>
  <si>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</si>
  <si>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</si>
  <si>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</si>
  <si>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</si>
  <si>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</si>
  <si>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</si>
  <si>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</si>
  <si>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</si>
  <si>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</si>
  <si>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</si>
  <si>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</si>
  <si>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</si>
  <si>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</si>
  <si>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</si>
  <si>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</si>
  <si>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</si>
  <si>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</si>
  <si>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</si>
  <si>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</si>
  <si>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</si>
  <si>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</si>
  <si>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</si>
  <si>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</si>
  <si>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</si>
  <si>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</si>
  <si>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</si>
  <si>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</si>
  <si>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</si>
  <si>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</si>
  <si>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</si>
  <si>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</si>
  <si>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</si>
  <si>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</si>
  <si>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</si>
  <si>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</si>
  <si>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</si>
  <si>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</si>
  <si>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</si>
  <si>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</si>
  <si>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</si>
  <si>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</si>
  <si>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</si>
  <si>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</si>
  <si>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</si>
  <si>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</si>
  <si>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</si>
  <si>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</si>
  <si>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</si>
  <si>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</si>
  <si>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</si>
  <si>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</si>
  <si>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</si>
  <si>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</si>
  <si>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</si>
  <si>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</si>
  <si>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</si>
  <si>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</si>
  <si>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</si>
  <si>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</si>
  <si>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</si>
  <si>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</si>
  <si>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</si>
  <si>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</si>
  <si>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</si>
  <si>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</si>
  <si>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</si>
  <si>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</si>
  <si>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</si>
  <si>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</si>
  <si>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</si>
  <si>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</si>
  <si>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</si>
  <si>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</si>
  <si>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</si>
  <si>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</si>
  <si>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</si>
  <si>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</si>
  <si>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</si>
  <si>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</si>
  <si>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</si>
  <si>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</si>
  <si>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</si>
  <si>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</si>
  <si>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</si>
  <si>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</si>
  <si>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</si>
  <si>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</si>
  <si>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</si>
  <si>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</si>
  <si>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</si>
  <si>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</si>
  <si>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</si>
  <si>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</si>
  <si>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</si>
  <si>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</si>
  <si>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</si>
  <si>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</si>
  <si>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</si>
  <si>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</si>
  <si>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</si>
  <si>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</si>
  <si>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</si>
  <si>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</si>
  <si>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</si>
  <si>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</si>
  <si>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</si>
  <si>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</si>
  <si>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</si>
  <si>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</si>
  <si>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</si>
  <si>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</si>
  <si>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</si>
  <si>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</si>
  <si>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</si>
  <si>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</si>
  <si>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</si>
  <si>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</si>
  <si>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</si>
  <si>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</si>
  <si>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</si>
  <si>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</si>
  <si>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</si>
  <si>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</si>
  <si>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</si>
  <si>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</si>
  <si>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</si>
  <si>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</si>
  <si>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</si>
  <si>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</si>
  <si>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</si>
  <si>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</si>
  <si>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</si>
  <si>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</si>
  <si>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</si>
  <si>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</si>
  <si>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</si>
  <si>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</si>
  <si>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</si>
  <si>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</si>
  <si>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</si>
  <si>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</si>
  <si>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</si>
  <si>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</si>
  <si>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</si>
  <si>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</si>
  <si>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</si>
  <si>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</si>
  <si>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</si>
  <si>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</si>
  <si>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</si>
  <si>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</si>
  <si>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</si>
  <si>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</si>
  <si>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</si>
  <si>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</si>
  <si>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</si>
  <si>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</si>
  <si>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</si>
  <si>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</si>
  <si>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</si>
  <si>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</si>
  <si>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</si>
  <si>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</si>
  <si>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</si>
  <si>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</si>
  <si>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</si>
  <si>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</si>
  <si>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</si>
  <si>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</si>
  <si>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</si>
  <si>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</si>
  <si>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</si>
  <si>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</si>
  <si>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</si>
  <si>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</si>
  <si>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</si>
  <si>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</si>
  <si>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</si>
  <si>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</si>
  <si>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</si>
  <si>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</si>
  <si>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</si>
  <si>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</si>
  <si>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</si>
  <si>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</si>
  <si>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</si>
  <si>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</si>
  <si>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</si>
  <si>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</si>
  <si>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</si>
  <si>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</si>
  <si>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</si>
  <si>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</si>
  <si>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</si>
  <si>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</si>
  <si>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</si>
  <si>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</si>
  <si>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</si>
  <si>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</si>
  <si>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</si>
  <si>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</si>
  <si>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</si>
  <si>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</si>
  <si>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</si>
  <si>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</si>
  <si>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</si>
  <si>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</si>
  <si>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</si>
  <si>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</si>
  <si>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</si>
  <si>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</si>
  <si>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</si>
  <si>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</si>
  <si>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</si>
  <si>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</si>
  <si>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</si>
  <si>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</si>
  <si>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</si>
  <si>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</si>
  <si>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</si>
  <si>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</si>
  <si>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</si>
  <si>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</si>
  <si>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</si>
  <si>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</si>
  <si>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</si>
  <si>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</si>
  <si>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</si>
  <si>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</si>
  <si>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</si>
  <si>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</si>
  <si>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</si>
  <si>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</si>
  <si>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</si>
  <si>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</si>
  <si>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</si>
  <si>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</si>
  <si>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</si>
  <si>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</si>
  <si>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</si>
  <si>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</si>
  <si>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</si>
  <si>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</si>
  <si>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</si>
  <si>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</si>
  <si>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</si>
  <si>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</si>
  <si>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</si>
  <si>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</si>
  <si>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</si>
  <si>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</si>
  <si>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</si>
  <si>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</si>
  <si>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</si>
  <si>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</si>
  <si>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</si>
  <si>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</si>
  <si>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</si>
  <si>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</si>
  <si>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</si>
  <si>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</si>
  <si>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</si>
  <si>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</si>
  <si>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</si>
  <si>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</si>
  <si>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</si>
  <si>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</si>
  <si>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</si>
  <si>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</si>
  <si>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</si>
  <si>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</si>
  <si>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</si>
  <si>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</si>
  <si>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</si>
  <si>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</si>
  <si>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</si>
  <si>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</si>
  <si>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</si>
  <si>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</si>
  <si>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</si>
  <si>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</si>
  <si>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</si>
  <si>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</si>
  <si>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</si>
  <si>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</si>
  <si>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</si>
  <si>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</si>
  <si>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</si>
  <si>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</si>
  <si>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</si>
  <si>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</si>
  <si>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</si>
  <si>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</si>
  <si>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</si>
  <si>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</si>
  <si>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</si>
  <si>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</si>
  <si>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</si>
  <si>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</si>
  <si>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</si>
  <si>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</si>
  <si>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</si>
  <si>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</si>
  <si>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</si>
  <si>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</si>
  <si>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</si>
  <si>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</si>
  <si>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</si>
  <si>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</si>
  <si>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</si>
  <si>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</si>
  <si>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</si>
  <si>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</si>
  <si>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</si>
  <si>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</si>
  <si>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</si>
  <si>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</si>
  <si>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</si>
  <si>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</si>
  <si>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</si>
  <si>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</si>
  <si>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</si>
  <si>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</si>
  <si>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</si>
  <si>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</si>
  <si>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</si>
  <si>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</si>
  <si>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</si>
  <si>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</si>
  <si>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</si>
  <si>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</si>
  <si>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</si>
  <si>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</si>
  <si>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</si>
  <si>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</si>
  <si>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</si>
  <si>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</si>
  <si>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</si>
  <si>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</si>
  <si>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</si>
  <si>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</si>
  <si>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</si>
  <si>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</si>
  <si>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</si>
  <si>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</si>
  <si>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</si>
  <si>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</si>
  <si>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</si>
  <si>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</si>
  <si>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</si>
  <si>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</si>
  <si>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</si>
  <si>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</si>
  <si>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</si>
  <si>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</si>
  <si>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</si>
  <si>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</si>
  <si>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</si>
  <si>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</si>
  <si>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</si>
  <si>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</si>
  <si>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</si>
  <si>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</si>
  <si>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</si>
  <si>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</si>
  <si>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</si>
  <si>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</si>
  <si>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</si>
  <si>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</si>
  <si>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</si>
  <si>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</si>
  <si>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</si>
  <si>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</si>
  <si>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</si>
  <si>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</si>
  <si>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</si>
  <si>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</si>
  <si>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</si>
  <si>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</si>
  <si>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</si>
  <si>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</si>
  <si>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</si>
  <si>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</si>
  <si>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</si>
  <si>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</si>
  <si>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</si>
  <si>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</si>
  <si>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</si>
  <si>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</si>
  <si>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</si>
  <si>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</si>
  <si>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</si>
  <si>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</si>
  <si>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</si>
  <si>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</si>
  <si>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</si>
  <si>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</si>
  <si>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</si>
  <si>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</si>
  <si>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</si>
  <si>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</si>
  <si>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</si>
  <si>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</si>
  <si>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</si>
  <si>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</si>
  <si>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</si>
  <si>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</si>
  <si>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</si>
  <si>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</si>
  <si>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</si>
  <si>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</si>
  <si>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</si>
  <si>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</si>
  <si>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</si>
  <si>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</si>
  <si>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</si>
  <si>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</si>
  <si>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</si>
  <si>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</si>
  <si>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</si>
  <si>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</si>
  <si>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</si>
  <si>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</si>
  <si>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</si>
  <si>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</si>
  <si>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</si>
  <si>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</si>
  <si>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</si>
  <si>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</si>
  <si>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</si>
  <si>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</si>
  <si>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</si>
  <si>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</si>
  <si>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</si>
  <si>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</si>
  <si>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</si>
  <si>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</si>
  <si>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</si>
  <si>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</si>
  <si>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</si>
  <si>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</si>
  <si>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</si>
  <si>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</si>
  <si>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</si>
  <si>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</si>
  <si>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</si>
  <si>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</si>
  <si>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</si>
  <si>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</si>
  <si>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</si>
  <si>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</si>
  <si>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</si>
  <si>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</si>
  <si>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</si>
  <si>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</si>
  <si>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</si>
  <si>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</si>
  <si>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</si>
  <si>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</si>
  <si>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</si>
  <si>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</si>
  <si>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</si>
  <si>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</si>
  <si>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</si>
  <si>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</si>
  <si>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</si>
  <si>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</si>
  <si>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</si>
  <si>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</si>
  <si>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</si>
  <si>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</si>
  <si>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</si>
  <si>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</si>
  <si>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</si>
  <si>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</si>
  <si>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</si>
  <si>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</si>
  <si>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</si>
  <si>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</si>
  <si>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</si>
  <si>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</si>
  <si>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</si>
  <si>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</si>
  <si>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</si>
  <si>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</si>
  <si>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</si>
  <si>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</si>
  <si>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</si>
  <si>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</si>
  <si>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</si>
  <si>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</si>
  <si>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</si>
  <si>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</si>
  <si>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</si>
  <si>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</si>
  <si>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</si>
  <si>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</si>
  <si>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</si>
  <si>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</si>
  <si>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</si>
  <si>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</si>
  <si>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</si>
  <si>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</si>
  <si>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</si>
  <si>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</si>
  <si>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</si>
  <si>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</si>
  <si>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</si>
  <si>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</si>
  <si>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</si>
  <si>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</si>
  <si>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</si>
  <si>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</si>
  <si>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</si>
  <si>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</si>
  <si>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</si>
  <si>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</si>
  <si>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</si>
  <si>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</si>
  <si>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</si>
  <si>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</si>
  <si>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</si>
  <si>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</si>
  <si>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</si>
  <si>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</si>
  <si>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</si>
  <si>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</si>
  <si>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</si>
  <si>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</si>
  <si>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</si>
  <si>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</si>
  <si>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</si>
  <si>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</si>
  <si>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</si>
  <si>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</si>
  <si>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</si>
  <si>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</si>
  <si>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</si>
  <si>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</si>
  <si>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</si>
  <si>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</si>
  <si>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</si>
  <si>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</si>
  <si>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</si>
  <si>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</si>
  <si>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</si>
  <si>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</si>
  <si>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</si>
  <si>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</si>
  <si>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</si>
  <si>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</si>
  <si>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</si>
  <si>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</si>
  <si>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</si>
  <si>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</si>
  <si>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</si>
  <si>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</si>
  <si>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</si>
  <si>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</si>
  <si>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</si>
  <si>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</si>
  <si>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</si>
  <si>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</si>
  <si>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</si>
  <si>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</si>
  <si>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</si>
  <si>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</si>
  <si>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</si>
  <si>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</si>
  <si>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</si>
  <si>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</si>
  <si>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</si>
  <si>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</si>
  <si>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</si>
  <si>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</si>
  <si>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</si>
  <si>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</si>
  <si>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</si>
  <si>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</si>
  <si>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</si>
  <si>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</si>
  <si>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</si>
  <si>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</si>
  <si>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</si>
  <si>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</si>
  <si>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</si>
  <si>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</si>
  <si>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</si>
  <si>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</si>
  <si>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</si>
  <si>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</si>
  <si>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</si>
  <si>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</si>
  <si>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</si>
  <si>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</si>
  <si>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</si>
  <si>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</si>
  <si>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</si>
  <si>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</si>
  <si>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</si>
  <si>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</si>
  <si>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</si>
  <si>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</si>
  <si>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</si>
  <si>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</si>
  <si>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</si>
  <si>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</si>
  <si>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</si>
  <si>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</si>
  <si>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</si>
  <si>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</si>
  <si>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</si>
  <si>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</si>
  <si>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</si>
  <si>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</si>
  <si>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</si>
  <si>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</si>
  <si>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</si>
  <si>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</si>
  <si>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</si>
  <si>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</si>
  <si>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</si>
  <si>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</si>
  <si>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</si>
  <si>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</si>
  <si>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</si>
  <si>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</si>
  <si>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</si>
  <si>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</si>
  <si>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</si>
  <si>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</si>
  <si>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</si>
  <si>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</si>
  <si>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</si>
  <si>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</si>
  <si>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</si>
  <si>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</si>
  <si>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</si>
  <si>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</si>
  <si>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</si>
  <si>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</si>
  <si>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</si>
  <si>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</si>
  <si>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</si>
  <si>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</si>
  <si>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</si>
  <si>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</si>
  <si>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</si>
  <si>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</si>
  <si>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</si>
  <si>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</si>
  <si>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</si>
  <si>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</si>
  <si>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</si>
  <si>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</si>
  <si>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</si>
  <si>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</si>
  <si>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</si>
  <si>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</si>
  <si>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</si>
  <si>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</si>
  <si>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</si>
  <si>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</si>
  <si>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</si>
  <si>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</si>
  <si>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</si>
  <si>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</si>
  <si>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</si>
  <si>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</si>
  <si>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</si>
  <si>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</si>
  <si>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</si>
  <si>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</si>
  <si>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</si>
  <si>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</si>
  <si>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</si>
  <si>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</si>
  <si>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</si>
  <si>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</si>
  <si>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</si>
  <si>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</si>
  <si>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</si>
  <si>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</si>
  <si>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</si>
  <si>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</si>
  <si>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</si>
  <si>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</si>
  <si>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</si>
  <si>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</si>
  <si>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</si>
  <si>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</si>
  <si>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</si>
  <si>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</si>
  <si>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</si>
  <si>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</si>
  <si>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</si>
  <si>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</si>
  <si>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</si>
  <si>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</si>
  <si>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</si>
  <si>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</si>
  <si>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</si>
  <si>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</si>
  <si>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</si>
  <si>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</si>
  <si>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</si>
  <si>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</si>
  <si>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</si>
  <si>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</si>
  <si>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</si>
  <si>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</si>
  <si>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</si>
  <si>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</si>
  <si>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</si>
  <si>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</si>
  <si>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</si>
  <si>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</si>
  <si>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</si>
  <si>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</si>
  <si>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</si>
  <si>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</si>
  <si>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</si>
  <si>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</si>
  <si>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</si>
  <si>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</si>
  <si>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</si>
  <si>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</si>
  <si>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</si>
  <si>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</si>
  <si>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</si>
  <si>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</si>
  <si>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</si>
  <si>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</si>
  <si>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</si>
  <si>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</si>
  <si>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</si>
  <si>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</si>
  <si>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</si>
  <si>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</si>
  <si>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</si>
  <si>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</si>
  <si>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</si>
  <si>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</si>
  <si>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</si>
  <si>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</si>
  <si>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</si>
  <si>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</si>
  <si>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</si>
  <si>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</si>
  <si>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</si>
  <si>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</si>
  <si>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</si>
  <si>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</si>
  <si>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</si>
  <si>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</si>
  <si>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</si>
  <si>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</si>
  <si>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</si>
  <si>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</si>
  <si>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</si>
  <si>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</si>
  <si>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</si>
  <si>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</si>
  <si>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</si>
  <si>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</si>
  <si>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</si>
  <si>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</si>
  <si>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</si>
  <si>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</si>
  <si>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</si>
  <si>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</si>
  <si>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</si>
  <si>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</si>
  <si>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</si>
  <si>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</si>
  <si>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</si>
  <si>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</si>
  <si>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</si>
  <si>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</si>
  <si>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</si>
  <si>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</si>
  <si>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</si>
  <si>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</si>
  <si>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</si>
  <si>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</si>
  <si>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</si>
  <si>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</si>
  <si>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</si>
  <si>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</si>
  <si>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</si>
  <si>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</si>
  <si>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</si>
  <si>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</si>
  <si>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</si>
  <si>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</si>
  <si>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</si>
  <si>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</si>
  <si>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</si>
  <si>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</si>
  <si>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</si>
  <si>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</si>
  <si>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</si>
  <si>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</si>
  <si>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</si>
  <si>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</si>
  <si>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</si>
  <si>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</si>
  <si>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</si>
  <si>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</si>
  <si>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</si>
  <si>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</si>
  <si>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</si>
  <si>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</si>
  <si>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</si>
  <si>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</si>
  <si>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</si>
  <si>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</si>
  <si>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</si>
  <si>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</si>
  <si>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</si>
  <si>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</si>
  <si>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</si>
  <si>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</si>
  <si>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</si>
  <si>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</si>
  <si>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</si>
  <si>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</si>
  <si>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</si>
  <si>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</si>
  <si>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</si>
  <si>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</si>
  <si>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</si>
  <si>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</si>
  <si>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</si>
  <si>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</si>
  <si>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</si>
  <si>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</si>
  <si>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</si>
  <si>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</si>
  <si>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</si>
  <si>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</si>
  <si>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</si>
  <si>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</si>
  <si>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</si>
  <si>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</si>
  <si>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</si>
  <si>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</si>
  <si>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</si>
  <si>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</si>
  <si>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</si>
  <si>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</si>
  <si>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</si>
  <si>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</si>
  <si>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</si>
  <si>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</si>
  <si>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</si>
  <si>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</si>
  <si>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</si>
  <si>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</si>
  <si>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</si>
  <si>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</si>
  <si>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</si>
  <si>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</si>
  <si>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</si>
  <si>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</si>
  <si>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</si>
  <si>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</si>
  <si>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</si>
  <si>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</si>
  <si>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</si>
  <si>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</si>
  <si>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</si>
  <si>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</si>
  <si>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</si>
  <si>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</si>
  <si>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</si>
  <si>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</si>
  <si>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</si>
  <si>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</si>
  <si>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</si>
  <si>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</si>
  <si>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</si>
  <si>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</si>
  <si>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</si>
  <si>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</si>
  <si>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</si>
  <si>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</si>
  <si>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</si>
  <si>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</si>
  <si>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</si>
  <si>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</si>
  <si>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</si>
  <si>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</si>
  <si>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</si>
  <si>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</si>
  <si>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</si>
  <si>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</si>
  <si>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</si>
  <si>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</si>
  <si>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</si>
  <si>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</si>
  <si>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</si>
  <si>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</si>
  <si>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</si>
  <si>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</si>
  <si>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</si>
  <si>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</si>
  <si>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</si>
  <si>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</si>
  <si>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</si>
  <si>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</si>
  <si>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</si>
  <si>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</si>
  <si>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</si>
  <si>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</si>
  <si>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</si>
  <si>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</si>
  <si>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</si>
  <si>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</si>
  <si>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</si>
  <si>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</si>
  <si>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</si>
  <si>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</si>
  <si>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</si>
  <si>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</si>
  <si>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</si>
  <si>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</si>
  <si>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</si>
  <si>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</si>
  <si>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</si>
  <si>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</si>
  <si>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</si>
  <si>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</si>
  <si>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</si>
  <si>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</si>
  <si>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</si>
  <si>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</si>
  <si>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</si>
  <si>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</si>
  <si>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</si>
  <si>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</si>
  <si>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</si>
  <si>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</si>
  <si>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</si>
  <si>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</si>
  <si>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</si>
  <si>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</si>
  <si>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</si>
  <si>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</si>
  <si>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</si>
  <si>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</si>
  <si>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</si>
  <si>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</si>
  <si>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</si>
  <si>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</si>
  <si>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</si>
  <si>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</si>
  <si>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</si>
  <si>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</si>
  <si>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</si>
  <si>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</si>
  <si>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</si>
  <si>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</si>
  <si>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</si>
  <si>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</si>
  <si>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</si>
  <si>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</si>
  <si>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</si>
  <si>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</si>
  <si>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</si>
  <si>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</si>
  <si>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</si>
  <si>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</si>
  <si>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</si>
  <si>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</si>
  <si>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</si>
  <si>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</si>
  <si>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</si>
  <si>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</si>
  <si>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</si>
  <si>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</si>
  <si>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</si>
  <si>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</si>
  <si>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</si>
  <si>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</si>
  <si>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</si>
  <si>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</si>
  <si>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</si>
  <si>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</si>
  <si>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</si>
  <si>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</si>
  <si>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</si>
  <si>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</si>
  <si>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</si>
  <si>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</si>
  <si>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</si>
  <si>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</si>
  <si>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</si>
  <si>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</si>
  <si>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</si>
  <si>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</si>
  <si>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</si>
  <si>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</si>
  <si>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</si>
  <si>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</si>
  <si>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</si>
  <si>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</si>
  <si>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</si>
  <si>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</si>
  <si>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</si>
  <si>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</si>
  <si>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</si>
  <si>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</si>
  <si>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</si>
  <si>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</si>
  <si>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</si>
  <si>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</si>
  <si>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</si>
  <si>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</si>
  <si>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</si>
  <si>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</si>
  <si>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</si>
  <si>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</si>
  <si>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</si>
  <si>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</si>
  <si>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</si>
  <si>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</si>
  <si>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</si>
  <si>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</si>
  <si>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</si>
  <si>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</si>
  <si>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</si>
  <si>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</si>
  <si>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</si>
  <si>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</si>
  <si>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</si>
  <si>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</si>
  <si>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</si>
  <si>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</si>
  <si>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</si>
  <si>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</si>
  <si>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</si>
  <si>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</si>
  <si>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</si>
  <si>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</si>
  <si>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</si>
  <si>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</si>
  <si>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</si>
  <si>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</si>
  <si>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</si>
  <si>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</si>
  <si>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</si>
  <si>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</si>
  <si>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</si>
  <si>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</si>
  <si>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</si>
  <si>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</si>
  <si>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</si>
  <si>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</si>
  <si>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</si>
  <si>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</si>
  <si>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</si>
  <si>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</si>
  <si>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</si>
  <si>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</si>
  <si>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</si>
  <si>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</si>
  <si>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</si>
  <si>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</si>
  <si>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</si>
  <si>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</si>
  <si>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</si>
  <si>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</si>
  <si>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</si>
  <si>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</si>
  <si>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</si>
  <si>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</si>
  <si>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</si>
  <si>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</si>
  <si>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</si>
  <si>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</si>
  <si>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</si>
  <si>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</si>
  <si>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</si>
  <si>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</si>
  <si>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</si>
  <si>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</si>
  <si>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</si>
  <si>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</si>
  <si>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</si>
  <si>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</si>
  <si>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</si>
  <si>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</si>
  <si>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</si>
  <si>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</si>
  <si>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</si>
  <si>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</si>
  <si>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</si>
  <si>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</si>
  <si>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</si>
  <si>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</si>
  <si>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</si>
  <si>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</si>
  <si>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</si>
  <si>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</si>
  <si>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</si>
  <si>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</si>
  <si>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</si>
  <si>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</si>
  <si>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</si>
  <si>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</si>
  <si>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</si>
  <si>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</si>
  <si>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</si>
  <si>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</si>
  <si>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</si>
  <si>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</si>
  <si>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</si>
  <si>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</si>
  <si>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</si>
  <si>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</si>
  <si>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</si>
  <si>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</si>
  <si>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</si>
  <si>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</si>
  <si>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</si>
  <si>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</si>
  <si>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</si>
  <si>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</si>
  <si>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</si>
  <si>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</si>
  <si>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</si>
  <si>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</si>
  <si>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</si>
  <si>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</si>
  <si>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</si>
  <si>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</si>
  <si>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</si>
  <si>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</si>
  <si>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</si>
  <si>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</si>
  <si>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</si>
  <si>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</si>
  <si>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</si>
  <si>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</si>
  <si>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</si>
  <si>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</si>
  <si>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</si>
  <si>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</si>
  <si>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</si>
  <si>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</si>
  <si>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</si>
  <si>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</si>
  <si>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</si>
  <si>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</si>
  <si>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</si>
  <si>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</si>
  <si>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</si>
  <si>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</si>
  <si>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</si>
  <si>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</si>
  <si>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</si>
  <si>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</si>
  <si>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</si>
  <si>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</si>
  <si>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</si>
  <si>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</si>
  <si>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</si>
  <si>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</si>
  <si>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</si>
  <si>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</si>
  <si>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</si>
  <si>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</si>
  <si>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</si>
  <si>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</si>
  <si>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</si>
  <si>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</si>
  <si>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</si>
  <si>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</si>
  <si>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</si>
  <si>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</si>
  <si>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</si>
  <si>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</si>
  <si>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</si>
  <si>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</si>
  <si>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</si>
  <si>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</si>
  <si>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</si>
  <si>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</si>
  <si>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</si>
  <si>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</si>
  <si>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</si>
  <si>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</si>
  <si>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</si>
  <si>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</si>
  <si>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</si>
  <si>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</si>
  <si>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</si>
  <si>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</si>
  <si>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</si>
  <si>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</si>
  <si>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</si>
  <si>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</si>
  <si>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</si>
  <si>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</si>
  <si>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</si>
  <si>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</si>
  <si>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</si>
  <si>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</si>
  <si>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</si>
  <si>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</si>
  <si>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</si>
  <si>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</si>
  <si>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</si>
  <si>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</si>
  <si>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</si>
  <si>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</si>
  <si>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</si>
  <si>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</si>
  <si>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</si>
  <si>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</si>
  <si>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</si>
  <si>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</si>
  <si>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</si>
  <si>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</si>
  <si>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</si>
  <si>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</si>
  <si>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</si>
  <si>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</si>
  <si>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</si>
  <si>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</si>
  <si>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</si>
  <si>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</si>
  <si>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</si>
  <si>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</si>
  <si>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</si>
  <si>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</si>
  <si>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</si>
  <si>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</si>
  <si>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</si>
  <si>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</si>
  <si>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</si>
  <si>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</si>
  <si>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</si>
  <si>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</si>
  <si>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</si>
  <si>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</si>
  <si>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</si>
  <si>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</si>
  <si>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</si>
  <si>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</si>
  <si>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</si>
  <si>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</si>
  <si>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</si>
  <si>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</si>
  <si>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</si>
  <si>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</si>
  <si>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</si>
  <si>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</si>
  <si>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</si>
  <si>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</si>
  <si>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</si>
  <si>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</si>
  <si>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</si>
  <si>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</si>
  <si>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</si>
  <si>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</si>
  <si>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</si>
  <si>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</si>
  <si>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</si>
  <si>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</si>
  <si>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</si>
  <si>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</si>
  <si>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</si>
  <si>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</si>
  <si>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</si>
  <si>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</si>
  <si>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</si>
  <si>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</si>
  <si>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</si>
  <si>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</si>
  <si>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</si>
  <si>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</si>
  <si>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</si>
  <si>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</si>
  <si>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</si>
  <si>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</si>
  <si>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</si>
  <si>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</si>
  <si>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</si>
  <si>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</si>
  <si>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</si>
  <si>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</si>
  <si>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</si>
  <si>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</si>
  <si>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</si>
  <si>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</si>
  <si>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</si>
  <si>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</si>
  <si>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</si>
  <si>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</si>
  <si>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</si>
  <si>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</si>
  <si>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</si>
  <si>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</si>
  <si>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</si>
  <si>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</si>
  <si>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</si>
  <si>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</si>
  <si>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</si>
  <si>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</si>
  <si>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</si>
  <si>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</si>
  <si>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</si>
  <si>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</si>
  <si>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</si>
  <si>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</si>
  <si>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</si>
  <si>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</si>
  <si>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</si>
  <si>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</si>
  <si>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</si>
  <si>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</si>
  <si>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</si>
  <si>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</si>
  <si>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</si>
  <si>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</si>
  <si>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</si>
  <si>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</si>
  <si>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</si>
  <si>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</si>
  <si>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</si>
  <si>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</si>
  <si>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</si>
  <si>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</si>
  <si>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</si>
  <si>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</si>
  <si>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</si>
  <si>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</si>
  <si>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</si>
  <si>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</si>
  <si>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</si>
  <si>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</si>
  <si>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</si>
  <si>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</si>
  <si>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</si>
  <si>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</si>
  <si>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</si>
  <si>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</si>
  <si>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</si>
  <si>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</si>
  <si>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</si>
  <si>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</si>
  <si>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</si>
  <si>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</si>
  <si>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</si>
  <si>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</si>
  <si>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</si>
  <si>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</si>
  <si>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</si>
  <si>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</si>
  <si>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</si>
  <si>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</si>
  <si>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</si>
  <si>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</si>
  <si>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</si>
  <si>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</si>
  <si>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</si>
  <si>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</si>
  <si>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</si>
  <si>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</si>
  <si>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</si>
  <si>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</si>
  <si>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</si>
  <si>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</si>
  <si>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</si>
  <si>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</si>
  <si>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</si>
  <si>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</si>
  <si>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</si>
  <si>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</si>
  <si>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</si>
  <si>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</si>
  <si>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</si>
  <si>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</si>
  <si>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</si>
  <si>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</si>
  <si>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</si>
  <si>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</si>
  <si>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</si>
  <si>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</si>
  <si>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</si>
  <si>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</si>
  <si>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</si>
  <si>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</si>
  <si>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</si>
  <si>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</si>
  <si>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</si>
  <si>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</si>
  <si>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</si>
  <si>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</si>
  <si>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</si>
  <si>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</si>
  <si>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</si>
  <si>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</si>
  <si>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</si>
  <si>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</si>
  <si>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</si>
  <si>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</si>
  <si>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</si>
  <si>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</si>
  <si>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</si>
  <si>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</si>
  <si>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</si>
  <si>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</si>
  <si>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</si>
  <si>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</si>
  <si>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</si>
  <si>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</si>
  <si>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</si>
  <si>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</si>
  <si>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</si>
  <si>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</si>
  <si>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</si>
  <si>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</si>
  <si>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</si>
  <si>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</si>
  <si>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</si>
  <si>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</si>
  <si>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</si>
  <si>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</si>
  <si>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</si>
  <si>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</si>
  <si>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</si>
  <si>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</si>
  <si>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</si>
  <si>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</si>
  <si>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</si>
  <si>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</si>
  <si>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</si>
  <si>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</si>
  <si>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</si>
  <si>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</si>
  <si>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</si>
  <si>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</si>
  <si>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</si>
  <si>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</si>
  <si>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</si>
  <si>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</si>
  <si>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</si>
  <si>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</si>
  <si>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</si>
  <si>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</si>
  <si>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</si>
  <si>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</si>
  <si>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</si>
  <si>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</si>
  <si>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</si>
  <si>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</si>
  <si>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</si>
  <si>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</si>
  <si>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</si>
  <si>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</si>
  <si>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</si>
  <si>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</si>
  <si>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</si>
  <si>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</si>
  <si>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</si>
  <si>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</si>
  <si>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</si>
  <si>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</si>
  <si>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</si>
  <si>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</si>
  <si>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</si>
  <si>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</si>
  <si>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</si>
  <si>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</si>
  <si>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</si>
  <si>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</si>
  <si>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</si>
  <si>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</si>
  <si>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</si>
  <si>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</si>
  <si>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</si>
  <si>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</si>
  <si>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</si>
  <si>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</si>
  <si>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</si>
  <si>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</si>
  <si>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</si>
  <si>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</si>
  <si>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</si>
  <si>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</si>
  <si>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</si>
  <si>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</si>
  <si>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</si>
  <si>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</si>
  <si>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</si>
  <si>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</si>
  <si>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</si>
  <si>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</si>
  <si>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</si>
  <si>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</si>
  <si>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</si>
  <si>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</si>
  <si>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</si>
  <si>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</si>
  <si>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</si>
  <si>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</si>
  <si>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</si>
  <si>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</si>
  <si>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</si>
  <si>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</si>
  <si>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</si>
  <si>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</si>
  <si>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</si>
  <si>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</si>
  <si>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</si>
  <si>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</si>
  <si>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</si>
  <si>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</si>
  <si>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</si>
  <si>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</si>
  <si>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</si>
  <si>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</si>
  <si>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</si>
  <si>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</si>
  <si>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</si>
  <si>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</si>
  <si>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</si>
  <si>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</si>
  <si>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</si>
  <si>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</si>
  <si>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</si>
  <si>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</si>
  <si>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</si>
  <si>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</si>
  <si>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</si>
  <si>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</si>
  <si>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</si>
  <si>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</si>
  <si>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</si>
  <si>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</si>
  <si>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</si>
  <si>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</si>
  <si>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</si>
  <si>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</si>
  <si>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</si>
  <si>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</si>
  <si>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</si>
  <si>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</si>
  <si>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</si>
  <si>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</si>
  <si>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</si>
  <si>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</si>
  <si>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</si>
  <si>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</si>
  <si>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</si>
  <si>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</si>
  <si>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</si>
  <si>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</si>
  <si>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</si>
  <si>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</si>
  <si>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</si>
  <si>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</si>
  <si>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</si>
  <si>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</si>
  <si>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</si>
  <si>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</si>
  <si>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</si>
  <si>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</si>
  <si>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</si>
  <si>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</si>
  <si>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</si>
  <si>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</si>
  <si>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</si>
  <si>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</si>
  <si>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</si>
  <si>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</si>
  <si>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</si>
  <si>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</si>
  <si>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</si>
  <si>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</si>
  <si>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</si>
  <si>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</si>
  <si>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</si>
  <si>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</si>
  <si>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</si>
  <si>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</si>
  <si>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</si>
  <si>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</si>
  <si>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</si>
  <si>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</si>
  <si>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</si>
  <si>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</si>
  <si>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</si>
  <si>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</si>
  <si>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</si>
  <si>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</si>
  <si>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</si>
  <si>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</si>
  <si>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</si>
  <si>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</si>
  <si>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</si>
  <si>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</si>
  <si>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</si>
  <si>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</si>
  <si>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</si>
  <si>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</si>
  <si>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</si>
  <si>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</si>
  <si>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</si>
  <si>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</si>
  <si>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</si>
  <si>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</si>
  <si>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</si>
  <si>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</si>
  <si>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</si>
  <si>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</si>
  <si>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</si>
  <si>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</si>
  <si>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</si>
  <si>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</si>
  <si>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</si>
  <si>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</si>
  <si>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</si>
  <si>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</si>
  <si>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</si>
  <si>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</si>
  <si>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</si>
  <si>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</si>
  <si>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</si>
  <si>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</si>
  <si>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</si>
  <si>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</si>
  <si>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</si>
  <si>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</si>
  <si>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</si>
  <si>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</si>
  <si>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</si>
  <si>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</si>
  <si>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</si>
  <si>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</si>
  <si>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</si>
  <si>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</si>
  <si>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</si>
  <si>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</si>
  <si>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</si>
  <si>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</si>
  <si>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</si>
  <si>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</si>
  <si>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</si>
  <si>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</si>
  <si>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</si>
  <si>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</si>
  <si>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</si>
  <si>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</si>
  <si>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</si>
  <si>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</si>
  <si>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</si>
  <si>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</si>
  <si>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</si>
  <si>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</si>
  <si>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</si>
  <si>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</si>
  <si>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</si>
  <si>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</si>
  <si>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</si>
  <si>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</si>
  <si>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</si>
  <si>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</si>
  <si>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</si>
  <si>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</si>
  <si>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</si>
  <si>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</si>
  <si>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</si>
  <si>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</si>
  <si>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</si>
  <si>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</si>
  <si>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</si>
  <si>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</si>
  <si>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</si>
  <si>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</si>
  <si>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</si>
  <si>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</si>
  <si>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</si>
  <si>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</si>
  <si>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</si>
  <si>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</si>
  <si>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</si>
  <si>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</si>
  <si>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</si>
  <si>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</si>
  <si>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</si>
  <si>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</si>
  <si>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</si>
  <si>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</si>
  <si>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</si>
  <si>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</si>
  <si>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</si>
  <si>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</si>
  <si>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</si>
  <si>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</si>
  <si>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</si>
  <si>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</si>
  <si>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</si>
  <si>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</si>
  <si>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</si>
  <si>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</si>
  <si>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</si>
  <si>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</si>
  <si>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</si>
  <si>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</si>
  <si>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</si>
  <si>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</si>
  <si>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</si>
  <si>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</si>
  <si>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</si>
  <si>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</si>
  <si>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</si>
  <si>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</si>
  <si>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</si>
  <si>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</si>
  <si>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</si>
  <si>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</si>
  <si>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</si>
  <si>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</si>
  <si>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</si>
  <si>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</si>
  <si>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</si>
  <si>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</si>
  <si>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</si>
  <si>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</si>
  <si>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</si>
  <si>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</si>
  <si>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</si>
  <si>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</si>
  <si>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</si>
  <si>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</si>
  <si>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</si>
  <si>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</si>
  <si>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</si>
  <si>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</si>
  <si>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</si>
  <si>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</si>
  <si>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</si>
  <si>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</si>
  <si>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</si>
  <si>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</si>
  <si>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</si>
  <si>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</si>
  <si>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</si>
  <si>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</si>
  <si>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</si>
  <si>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</si>
  <si>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</si>
  <si>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</si>
  <si>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</si>
  <si>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</si>
  <si>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</si>
  <si>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</si>
  <si>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</si>
  <si>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</si>
  <si>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</si>
  <si>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</si>
  <si>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</si>
  <si>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</si>
  <si>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</si>
  <si>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</si>
  <si>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</si>
  <si>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</si>
  <si>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</si>
  <si>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</si>
  <si>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</si>
  <si>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</si>
  <si>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</si>
  <si>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</si>
  <si>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</si>
  <si>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</si>
  <si>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</si>
  <si>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</si>
  <si>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</si>
  <si>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</si>
  <si>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</si>
  <si>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</si>
  <si>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</si>
  <si>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</si>
  <si>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</si>
  <si>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</si>
  <si>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</si>
  <si>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</si>
  <si>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</si>
  <si>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</si>
  <si>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</si>
  <si>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</si>
  <si>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</si>
  <si>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</si>
  <si>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</si>
  <si>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</si>
  <si>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</si>
  <si>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</si>
  <si>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</si>
  <si>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</si>
  <si>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</si>
  <si>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</si>
  <si>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</si>
  <si>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</si>
  <si>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</si>
  <si>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</si>
  <si>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</si>
  <si>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</si>
  <si>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</si>
  <si>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</si>
  <si>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</si>
  <si>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</si>
  <si>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</si>
  <si>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</si>
  <si>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</si>
  <si>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</si>
  <si>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</si>
  <si>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</si>
  <si>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</si>
  <si>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</si>
  <si>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</si>
  <si>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</si>
  <si>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</si>
  <si>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</si>
  <si>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</si>
  <si>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</si>
  <si>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</si>
  <si>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</si>
  <si>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</si>
  <si>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</si>
  <si>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</si>
  <si>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</si>
  <si>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</si>
  <si>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</si>
  <si>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</si>
  <si>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</si>
  <si>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</si>
  <si>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</si>
  <si>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</si>
  <si>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</si>
  <si>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</si>
  <si>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</si>
  <si>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</si>
  <si>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</si>
  <si>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</si>
  <si>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</si>
  <si>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</si>
  <si>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</si>
  <si>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</si>
  <si>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</si>
  <si>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</si>
  <si>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</si>
  <si>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</si>
  <si>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</si>
  <si>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</si>
  <si>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</si>
  <si>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</si>
  <si>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</si>
  <si>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</si>
  <si>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</si>
  <si>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</si>
  <si>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</si>
  <si>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</si>
  <si>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</si>
  <si>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</si>
  <si>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</si>
  <si>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</si>
  <si>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</si>
  <si>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</si>
  <si>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</si>
  <si>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</si>
  <si>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</si>
  <si>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</si>
  <si>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</si>
  <si>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</si>
  <si>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</si>
  <si>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</si>
  <si>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</si>
  <si>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</si>
  <si>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</si>
  <si>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</si>
  <si>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</si>
  <si>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</si>
  <si>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</si>
  <si>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</si>
  <si>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</si>
  <si>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</si>
  <si>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</si>
  <si>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</si>
  <si>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</si>
  <si>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</si>
  <si>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</si>
  <si>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</si>
  <si>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</si>
  <si>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</si>
  <si>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</si>
  <si>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</si>
  <si>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</si>
  <si>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</si>
  <si>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</si>
  <si>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</si>
  <si>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</si>
  <si>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</si>
  <si>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</si>
  <si>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</si>
  <si>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</si>
  <si>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</si>
  <si>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</si>
  <si>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</si>
  <si>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</si>
  <si>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</si>
  <si>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</si>
  <si>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</si>
  <si>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</si>
  <si>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</si>
  <si>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</si>
  <si>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</si>
  <si>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</si>
  <si>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</si>
  <si>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</si>
  <si>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</si>
  <si>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</si>
  <si>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</si>
  <si>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</si>
  <si>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</si>
  <si>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</si>
  <si>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</si>
  <si>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</si>
  <si>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</si>
  <si>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</si>
  <si>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</si>
  <si>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</si>
  <si>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</si>
  <si>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</si>
  <si>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</si>
  <si>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</si>
  <si>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</si>
  <si>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</si>
  <si>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</si>
  <si>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</si>
  <si>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</si>
  <si>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</si>
  <si>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</si>
  <si>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</si>
  <si>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</si>
  <si>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</si>
  <si>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</si>
  <si>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</si>
  <si>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</si>
  <si>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</si>
  <si>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</si>
  <si>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</si>
  <si>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</si>
  <si>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</si>
  <si>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</si>
  <si>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</si>
  <si>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</si>
  <si>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</si>
  <si>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</si>
  <si>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</si>
  <si>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</si>
  <si>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</si>
  <si>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</si>
  <si>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</si>
  <si>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</si>
  <si>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</si>
  <si>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</si>
  <si>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</si>
  <si>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</si>
  <si>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</si>
  <si>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</si>
  <si>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</si>
  <si>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</si>
  <si>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</si>
  <si>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</si>
  <si>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</si>
  <si>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</si>
  <si>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</si>
  <si>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</si>
  <si>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</si>
  <si>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</si>
  <si>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</si>
  <si>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</si>
  <si>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</si>
  <si>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</si>
  <si>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</si>
  <si>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</si>
  <si>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</si>
  <si>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</si>
  <si>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</si>
  <si>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</si>
  <si>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</si>
  <si>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</si>
  <si>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</si>
  <si>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</si>
  <si>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</si>
  <si>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</si>
  <si>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</si>
  <si>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</si>
  <si>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</si>
  <si>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</si>
  <si>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</si>
  <si>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</si>
  <si>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</si>
  <si>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</si>
  <si>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</si>
  <si>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</si>
  <si>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</si>
  <si>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</si>
  <si>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</si>
  <si>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</si>
  <si>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</si>
  <si>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</si>
  <si>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</si>
  <si>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</si>
  <si>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</si>
  <si>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</si>
  <si>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</si>
  <si>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</si>
  <si>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</si>
  <si>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</si>
  <si>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</si>
  <si>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</si>
  <si>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</si>
  <si>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</si>
  <si>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</si>
  <si>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</si>
  <si>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</si>
  <si>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</si>
  <si>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</si>
  <si>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</si>
  <si>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</si>
  <si>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</si>
  <si>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</si>
  <si>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</si>
  <si>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</si>
  <si>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</si>
  <si>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</si>
  <si>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</si>
  <si>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</si>
  <si>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</si>
  <si>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</si>
  <si>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</si>
  <si>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</si>
  <si>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</si>
  <si>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</si>
  <si>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</si>
  <si>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</si>
  <si>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</si>
  <si>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</si>
  <si>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</si>
  <si>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</si>
  <si>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</si>
  <si>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</si>
  <si>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</si>
  <si>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</si>
  <si>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</si>
  <si>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</si>
  <si>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</si>
  <si>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</si>
  <si>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</si>
  <si>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</si>
  <si>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</si>
  <si>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</si>
  <si>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</si>
  <si>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</si>
  <si>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</si>
  <si>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</si>
  <si>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</si>
  <si>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</si>
  <si>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</si>
  <si>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</si>
  <si>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</si>
  <si>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</si>
  <si>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</si>
  <si>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</si>
  <si>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</si>
  <si>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</si>
  <si>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</si>
  <si>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</si>
  <si>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</si>
  <si>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</si>
  <si>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</si>
  <si>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</si>
  <si>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</si>
  <si>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</si>
  <si>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</si>
  <si>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</si>
  <si>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</si>
  <si>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</si>
  <si>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</si>
  <si>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</si>
  <si>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</si>
  <si>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</si>
  <si>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</si>
  <si>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</si>
  <si>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</si>
  <si>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</si>
  <si>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</si>
  <si>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</si>
  <si>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</si>
  <si>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</si>
  <si>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</si>
  <si>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</si>
  <si>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</si>
  <si>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</si>
  <si>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</si>
  <si>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</si>
  <si>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</si>
  <si>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</si>
  <si>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</si>
  <si>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</si>
  <si>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</si>
  <si>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</si>
  <si>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</si>
  <si>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</si>
  <si>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</si>
  <si>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</si>
  <si>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</si>
  <si>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</si>
  <si>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</si>
  <si>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</si>
  <si>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</si>
  <si>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</si>
  <si>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</si>
  <si>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</si>
  <si>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</si>
  <si>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</si>
  <si>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</si>
  <si>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</si>
  <si>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</si>
  <si>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</si>
  <si>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</si>
  <si>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</si>
  <si>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</si>
  <si>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</si>
  <si>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</si>
  <si>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</si>
  <si>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</si>
  <si>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</si>
  <si>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</si>
  <si>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</si>
  <si>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</si>
  <si>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</si>
  <si>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</si>
  <si>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</si>
  <si>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</si>
  <si>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</si>
  <si>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</si>
  <si>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</si>
  <si>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</si>
  <si>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</si>
  <si>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</si>
  <si>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</si>
  <si>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</si>
  <si>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</si>
  <si>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</si>
  <si>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</si>
  <si>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</si>
  <si>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</si>
  <si>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</si>
  <si>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</si>
  <si>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</si>
  <si>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</si>
  <si>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</si>
  <si>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</si>
  <si>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</si>
  <si>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</si>
  <si>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</si>
  <si>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</si>
  <si>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</si>
  <si>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</si>
  <si>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</si>
  <si>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</si>
  <si>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</si>
  <si>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</si>
  <si>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</si>
  <si>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</si>
  <si>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</si>
  <si>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</si>
  <si>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</si>
  <si>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</si>
  <si>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</si>
  <si>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</si>
  <si>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</si>
  <si>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</si>
  <si>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</si>
  <si>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</si>
  <si>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</si>
  <si>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</si>
  <si>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</si>
  <si>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</si>
  <si>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</si>
  <si>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</si>
  <si>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</si>
  <si>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</si>
  <si>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</si>
  <si>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</si>
  <si>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</si>
  <si>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</si>
  <si>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</si>
  <si>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</si>
  <si>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</si>
  <si>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</si>
  <si>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</si>
  <si>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</si>
  <si>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</si>
  <si>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</si>
  <si>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</si>
  <si>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</si>
  <si>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</si>
  <si>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</si>
  <si>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</si>
  <si>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</si>
  <si>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</si>
  <si>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</si>
  <si>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</si>
  <si>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</si>
  <si>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</si>
  <si>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</si>
  <si>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</si>
  <si>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</si>
  <si>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</si>
  <si>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</si>
  <si>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</si>
  <si>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</si>
  <si>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</si>
  <si>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</si>
  <si>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</si>
  <si>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</si>
  <si>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</si>
  <si>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</si>
  <si>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</si>
  <si>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</si>
  <si>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</si>
  <si>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</si>
  <si>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</si>
  <si>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</si>
  <si>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</si>
  <si>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</si>
  <si>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</si>
  <si>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</si>
  <si>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</si>
  <si>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</si>
  <si>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</si>
  <si>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</si>
  <si>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</si>
  <si>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</si>
  <si>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</si>
  <si>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</si>
  <si>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</si>
  <si>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</si>
  <si>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</si>
  <si>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</si>
  <si>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</si>
  <si>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</si>
  <si>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</si>
  <si>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</si>
  <si>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</si>
  <si>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</si>
  <si>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</si>
  <si>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</si>
  <si>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</si>
  <si>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</si>
  <si>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</si>
  <si>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</si>
  <si>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</si>
  <si>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</si>
  <si>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</si>
  <si>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</si>
  <si>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</si>
  <si>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</si>
  <si>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</si>
  <si>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</si>
  <si>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</si>
  <si>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</si>
  <si>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</si>
  <si>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</si>
  <si>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</si>
  <si>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</si>
  <si>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</si>
  <si>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</si>
  <si>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</si>
  <si>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</si>
  <si>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</si>
  <si>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</si>
  <si>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</si>
  <si>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</si>
  <si>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</si>
  <si>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</si>
  <si>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</si>
  <si>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</si>
  <si>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</si>
  <si>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</si>
  <si>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</si>
  <si>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</si>
  <si>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</si>
  <si>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</si>
  <si>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</si>
  <si>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</si>
  <si>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</si>
  <si>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</si>
  <si>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</si>
  <si>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</si>
  <si>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</si>
  <si>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</si>
  <si>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</si>
  <si>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</si>
  <si>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</si>
  <si>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</si>
  <si>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</si>
  <si>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</si>
  <si>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</si>
  <si>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</si>
  <si>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</si>
  <si>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</si>
  <si>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</si>
  <si>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</si>
  <si>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</si>
  <si>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</si>
  <si>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</si>
  <si>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</si>
  <si>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</si>
  <si>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</si>
  <si>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</si>
  <si>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</si>
  <si>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</si>
  <si>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</si>
  <si>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</si>
  <si>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</si>
  <si>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</si>
  <si>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</si>
  <si>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</si>
  <si>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</si>
  <si>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</si>
  <si>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</si>
  <si>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</si>
  <si>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</si>
  <si>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</si>
  <si>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</si>
  <si>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</si>
  <si>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</si>
  <si>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</si>
  <si>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</si>
  <si>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</si>
  <si>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</si>
  <si>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</si>
  <si>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</si>
  <si>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</si>
  <si>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</si>
  <si>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</si>
  <si>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</si>
  <si>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</si>
  <si>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</si>
  <si>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</si>
  <si>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</si>
  <si>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</si>
  <si>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</si>
  <si>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</si>
  <si>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</si>
  <si>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</si>
  <si>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</si>
  <si>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</si>
  <si>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</si>
  <si>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</si>
  <si>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</si>
  <si>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</si>
  <si>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</si>
  <si>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</si>
  <si>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</si>
  <si>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</si>
  <si>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</si>
  <si>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</si>
  <si>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</si>
  <si>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</si>
  <si>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</si>
  <si>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</si>
  <si>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</si>
  <si>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</si>
  <si>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</si>
  <si>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</si>
  <si>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</si>
  <si>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</si>
  <si>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</si>
  <si>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</si>
  <si>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</si>
  <si>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</si>
  <si>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</si>
  <si>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</si>
  <si>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</si>
  <si>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</si>
  <si>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</si>
  <si>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</si>
  <si>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</si>
  <si>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</si>
  <si>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</si>
  <si>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</si>
  <si>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</si>
  <si>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</si>
  <si>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</si>
  <si>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</si>
  <si>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</si>
  <si>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</si>
  <si>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</si>
  <si>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</si>
  <si>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</si>
  <si>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</si>
  <si>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</si>
  <si>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</si>
  <si>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</si>
  <si>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</si>
  <si>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</si>
  <si>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</si>
  <si>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</si>
  <si>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</si>
  <si>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</si>
  <si>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</si>
  <si>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</si>
  <si>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</si>
  <si>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</si>
  <si>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</si>
  <si>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</si>
  <si>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</si>
  <si>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</si>
  <si>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</si>
  <si>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</si>
  <si>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</si>
  <si>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</si>
  <si>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</si>
  <si>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</si>
  <si>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</si>
  <si>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</si>
  <si>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</si>
  <si>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</si>
  <si>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</si>
  <si>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</si>
  <si>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</si>
  <si>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</si>
  <si>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</si>
  <si>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</si>
  <si>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</si>
  <si>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</si>
  <si>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</si>
  <si>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</si>
  <si>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</si>
  <si>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</si>
  <si>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</si>
  <si>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</si>
  <si>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</si>
  <si>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</si>
  <si>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</si>
  <si>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</si>
  <si>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</si>
  <si>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</si>
  <si>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</si>
  <si>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</si>
  <si>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</si>
  <si>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</si>
  <si>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</si>
  <si>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</si>
  <si>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</si>
  <si>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</si>
  <si>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</si>
  <si>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</si>
  <si>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</si>
  <si>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</si>
  <si>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</si>
  <si>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</si>
  <si>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</si>
  <si>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</si>
  <si>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</si>
  <si>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</si>
  <si>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</si>
  <si>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</si>
  <si>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</si>
  <si>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</si>
  <si>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</si>
  <si>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</si>
  <si>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</si>
  <si>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</si>
  <si>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</si>
  <si>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</si>
  <si>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</si>
  <si>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</si>
  <si>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</si>
  <si>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</si>
  <si>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</si>
  <si>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</si>
  <si>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</si>
  <si>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</si>
  <si>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</si>
  <si>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</si>
  <si>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</si>
  <si>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</si>
  <si>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</si>
  <si>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</si>
  <si>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</si>
  <si>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</si>
  <si>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</si>
  <si>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</si>
  <si>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</si>
  <si>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</si>
  <si>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</si>
  <si>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</si>
  <si>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</si>
  <si>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</si>
  <si>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</si>
  <si>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</si>
  <si>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</si>
  <si>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</si>
  <si>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</si>
  <si>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</si>
  <si>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</si>
  <si>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</si>
  <si>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</si>
  <si>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</si>
  <si>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</si>
  <si>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</si>
  <si>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</si>
  <si>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</si>
  <si>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</si>
  <si>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</si>
  <si>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</si>
  <si>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</si>
  <si>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</si>
  <si>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</si>
  <si>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</si>
  <si>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</si>
  <si>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</si>
  <si>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</si>
  <si>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</si>
  <si>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</si>
  <si>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</si>
  <si>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</si>
  <si>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</si>
  <si>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</si>
  <si>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</si>
  <si>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</si>
  <si>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</si>
  <si>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</si>
  <si>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</si>
  <si>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</si>
  <si>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</si>
  <si>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</si>
  <si>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</si>
  <si>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</si>
  <si>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</si>
  <si>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</si>
  <si>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</si>
  <si>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</si>
  <si>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</si>
  <si>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</si>
  <si>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</si>
  <si>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</si>
  <si>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</si>
  <si>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</si>
  <si>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</si>
  <si>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</si>
  <si>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</si>
  <si>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</si>
  <si>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</si>
  <si>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</si>
  <si>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</si>
  <si>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</si>
  <si>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</si>
  <si>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</si>
  <si>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</si>
  <si>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</si>
  <si>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</si>
  <si>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</si>
  <si>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</si>
  <si>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</si>
  <si>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</si>
  <si>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</si>
  <si>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</si>
  <si>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</si>
  <si>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</si>
  <si>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</si>
  <si>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</si>
  <si>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</si>
  <si>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</si>
  <si>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</si>
  <si>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</si>
  <si>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</si>
  <si>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</si>
  <si>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</si>
  <si>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</si>
  <si>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</si>
  <si>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</si>
  <si>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</si>
  <si>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</si>
  <si>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</si>
  <si>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</si>
  <si>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</si>
  <si>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</si>
  <si>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</si>
  <si>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</si>
  <si>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</si>
  <si>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</si>
  <si>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</si>
  <si>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</si>
  <si>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</si>
  <si>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</si>
  <si>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</si>
  <si>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</si>
  <si>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</si>
  <si>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</si>
  <si>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</si>
  <si>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</si>
  <si>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</si>
  <si>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</si>
  <si>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</si>
  <si>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</si>
  <si>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</si>
  <si>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</si>
  <si>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</si>
  <si>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</si>
  <si>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</si>
  <si>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</si>
  <si>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</si>
  <si>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</si>
  <si>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</si>
  <si>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</si>
  <si>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</si>
  <si>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</si>
  <si>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</si>
  <si>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</si>
  <si>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</si>
  <si>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</si>
  <si>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</si>
  <si>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</si>
  <si>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</si>
  <si>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</si>
  <si>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</si>
  <si>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</si>
  <si>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</si>
  <si>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</si>
  <si>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</si>
  <si>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</si>
  <si>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</si>
  <si>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</si>
  <si>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</si>
  <si>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</si>
  <si>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</si>
  <si>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</si>
  <si>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</si>
  <si>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</si>
  <si>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</si>
  <si>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</si>
  <si>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</si>
  <si>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</si>
  <si>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</si>
  <si>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</si>
  <si>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</si>
  <si>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</si>
  <si>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</si>
  <si>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</si>
  <si>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</si>
  <si>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</si>
  <si>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</si>
  <si>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</si>
  <si>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</si>
  <si>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</si>
  <si>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</si>
  <si>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</si>
  <si>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</si>
  <si>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</si>
  <si>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</si>
  <si>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</si>
  <si>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</si>
  <si>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</si>
  <si>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</si>
  <si>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</si>
  <si>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</si>
  <si>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</si>
  <si>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</si>
  <si>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</si>
  <si>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</si>
  <si>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</si>
  <si>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</si>
  <si>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</si>
  <si>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</si>
  <si>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</si>
  <si>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</si>
  <si>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</si>
  <si>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</si>
  <si>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</si>
  <si>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</si>
  <si>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</si>
  <si>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</si>
  <si>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</si>
  <si>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</si>
  <si>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</si>
  <si>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</si>
  <si>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</si>
  <si>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</si>
  <si>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</si>
  <si>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</si>
  <si>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</si>
  <si>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</si>
  <si>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</si>
  <si>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</si>
  <si>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</si>
  <si>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</si>
  <si>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</si>
  <si>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</si>
  <si>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</si>
  <si>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</si>
  <si>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</si>
  <si>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</si>
  <si>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</si>
  <si>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</si>
  <si>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</si>
  <si>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</si>
  <si>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</si>
  <si>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</si>
  <si>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</si>
  <si>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</si>
  <si>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</si>
  <si>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</si>
  <si>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</si>
  <si>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</si>
  <si>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</si>
  <si>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</si>
  <si>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</si>
  <si>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</si>
  <si>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</si>
  <si>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</si>
  <si>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</si>
  <si>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</si>
  <si>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</si>
  <si>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</si>
  <si>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</si>
  <si>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</si>
  <si>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</si>
  <si>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</si>
  <si>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</si>
  <si>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</si>
  <si>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</si>
  <si>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</si>
  <si>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</si>
  <si>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</si>
  <si>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</si>
  <si>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</si>
  <si>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</si>
  <si>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</si>
  <si>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</si>
  <si>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</si>
  <si>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</si>
  <si>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</si>
  <si>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</si>
  <si>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</si>
  <si>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</si>
  <si>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</si>
  <si>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</si>
  <si>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</si>
  <si>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</si>
  <si>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</si>
  <si>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</si>
  <si>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</si>
  <si>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</si>
  <si>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</si>
  <si>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</si>
  <si>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</si>
  <si>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</si>
  <si>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</si>
  <si>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</si>
  <si>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</si>
  <si>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</si>
  <si>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</si>
  <si>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</si>
  <si>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</si>
  <si>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</si>
  <si>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</si>
  <si>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</si>
  <si>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</si>
  <si>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</si>
  <si>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</si>
  <si>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</si>
  <si>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</si>
  <si>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</si>
  <si>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</si>
  <si>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</si>
  <si>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</si>
  <si>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</si>
  <si>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</si>
  <si>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</si>
  <si>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</si>
  <si>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</si>
  <si>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</si>
  <si>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</si>
  <si>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</si>
  <si>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</si>
  <si>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</si>
  <si>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</si>
  <si>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</si>
  <si>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</si>
  <si>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</si>
  <si>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</si>
  <si>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</si>
  <si>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</si>
  <si>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</si>
  <si>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</si>
  <si>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</si>
  <si>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</si>
  <si>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</si>
  <si>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</si>
  <si>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</si>
  <si>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</si>
  <si>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</si>
  <si>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</si>
  <si>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</si>
  <si>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</si>
  <si>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</si>
  <si>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</si>
  <si>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</si>
  <si>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</si>
  <si>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</si>
  <si>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</si>
  <si>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</si>
  <si>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</si>
  <si>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</si>
  <si>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</si>
  <si>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</si>
  <si>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</si>
  <si>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</si>
  <si>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</si>
  <si>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</si>
  <si>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</si>
  <si>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</si>
  <si>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</si>
  <si>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</si>
  <si>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</si>
  <si>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</si>
  <si>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</si>
  <si>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</si>
  <si>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</si>
  <si>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</si>
  <si>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</si>
  <si>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</si>
  <si>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</si>
  <si>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</si>
  <si>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</si>
  <si>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</si>
  <si>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</si>
  <si>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</si>
  <si>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</si>
  <si>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</si>
  <si>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</si>
  <si>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</si>
  <si>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</si>
  <si>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</si>
  <si>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</si>
  <si>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</si>
  <si>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</si>
  <si>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</si>
  <si>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</si>
  <si>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</si>
  <si>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</si>
  <si>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</si>
  <si>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</si>
  <si>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</si>
  <si>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</si>
  <si>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</si>
  <si>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</si>
  <si>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</si>
  <si>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</si>
  <si>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</si>
  <si>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</si>
  <si>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</si>
  <si>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</si>
  <si>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</si>
  <si>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</si>
  <si>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</si>
  <si>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</si>
  <si>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</si>
  <si>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</si>
  <si>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</si>
  <si>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</si>
  <si>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</si>
  <si>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</si>
  <si>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</si>
  <si>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</si>
  <si>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</si>
  <si>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</si>
  <si>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</si>
  <si>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</si>
  <si>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</si>
  <si>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</si>
  <si>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</si>
  <si>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</si>
  <si>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</si>
  <si>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</si>
  <si>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</si>
  <si>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</si>
  <si>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</si>
  <si>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</si>
  <si>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</si>
  <si>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</si>
  <si>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</si>
  <si>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</si>
  <si>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</si>
  <si>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</si>
  <si>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</si>
  <si>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</si>
  <si>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</si>
  <si>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</si>
  <si>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</si>
  <si>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</si>
  <si>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</si>
  <si>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</si>
  <si>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</si>
  <si>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</si>
  <si>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</si>
  <si>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</si>
  <si>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</si>
  <si>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</si>
  <si>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</si>
  <si>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</si>
  <si>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</si>
  <si>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</si>
  <si>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</si>
  <si>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</si>
  <si>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</si>
  <si>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</si>
  <si>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</si>
  <si>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</si>
  <si>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</si>
  <si>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</si>
  <si>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</si>
  <si>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</si>
  <si>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</si>
  <si>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</si>
  <si>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</si>
  <si>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</si>
  <si>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</si>
  <si>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</si>
  <si>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</si>
  <si>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</si>
  <si>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</si>
  <si>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</si>
  <si>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</si>
  <si>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</si>
  <si>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</si>
  <si>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</si>
  <si>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</si>
  <si>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</si>
  <si>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</si>
  <si>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</si>
  <si>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</si>
  <si>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</si>
  <si>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</si>
  <si>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</si>
  <si>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</si>
  <si>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</si>
  <si>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</si>
  <si>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</si>
  <si>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</si>
  <si>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</si>
  <si>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</si>
  <si>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</si>
  <si>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</si>
  <si>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</si>
  <si>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</si>
  <si>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</si>
  <si>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</si>
  <si>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</si>
  <si>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</si>
  <si>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</si>
  <si>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</si>
  <si>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</si>
  <si>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</si>
  <si>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</si>
  <si>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</si>
  <si>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</si>
  <si>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</si>
  <si>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</si>
  <si>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</si>
  <si>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</si>
  <si>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</si>
  <si>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</si>
  <si>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</si>
  <si>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</si>
  <si>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</si>
  <si>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</si>
  <si>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</si>
  <si>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</si>
  <si>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</si>
  <si>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</si>
  <si>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</si>
  <si>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</si>
  <si>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</si>
  <si>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</si>
  <si>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</si>
  <si>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</si>
  <si>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</si>
  <si>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</si>
  <si>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</si>
  <si>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</si>
  <si>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</si>
  <si>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</si>
  <si>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</si>
  <si>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</si>
  <si>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</si>
  <si>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</si>
  <si>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</si>
  <si>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</si>
  <si>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</si>
  <si>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</si>
  <si>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</si>
  <si>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</si>
  <si>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</si>
  <si>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</si>
  <si>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</si>
  <si>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</si>
  <si>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</si>
  <si>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</si>
  <si>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</si>
  <si>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</si>
  <si>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</si>
  <si>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</si>
  <si>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</si>
  <si>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</si>
  <si>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</si>
  <si>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</si>
  <si>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</si>
  <si>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</si>
  <si>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</si>
  <si>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</si>
  <si>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</si>
  <si>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</si>
  <si>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</si>
  <si>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</si>
  <si>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</si>
  <si>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</si>
  <si>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</si>
  <si>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</si>
  <si>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</si>
  <si>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</si>
  <si>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</si>
  <si>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</si>
  <si>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</si>
  <si>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</si>
  <si>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</si>
  <si>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</si>
  <si>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</si>
  <si>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</si>
  <si>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</si>
  <si>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</si>
  <si>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</si>
  <si>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</si>
  <si>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</si>
  <si>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</si>
  <si>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</si>
  <si>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</si>
  <si>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</si>
  <si>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</si>
  <si>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</si>
  <si>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</si>
  <si>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</si>
  <si>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</si>
  <si>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</si>
  <si>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</si>
  <si>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</si>
  <si>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</si>
  <si>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</si>
  <si>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</si>
  <si>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</si>
  <si>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</si>
  <si>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</si>
  <si>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</si>
  <si>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</si>
  <si>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</si>
  <si>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</si>
  <si>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</si>
  <si>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</si>
  <si>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</si>
  <si>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</si>
  <si>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</si>
  <si>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</si>
  <si>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</si>
  <si>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</si>
  <si>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</si>
  <si>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</si>
  <si>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</si>
  <si>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</si>
  <si>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</si>
  <si>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</si>
  <si>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</si>
  <si>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</si>
  <si>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</si>
  <si>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</si>
  <si>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</si>
  <si>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</si>
  <si>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</si>
  <si>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</si>
  <si>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</si>
  <si>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</si>
  <si>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</si>
  <si>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</si>
  <si>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</si>
  <si>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</si>
  <si>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</si>
  <si>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</si>
  <si>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</si>
  <si>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</si>
  <si>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</si>
  <si>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</si>
  <si>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</si>
  <si>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</si>
  <si>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</si>
  <si>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</si>
  <si>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</si>
  <si>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</si>
  <si>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</si>
  <si>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</si>
  <si>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</si>
  <si>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</si>
  <si>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</si>
  <si>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</si>
  <si>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</si>
  <si>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</si>
  <si>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</si>
  <si>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</si>
  <si>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</si>
  <si>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</si>
  <si>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</si>
  <si>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</si>
  <si>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</si>
  <si>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</si>
  <si>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</si>
  <si>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</si>
  <si>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</si>
  <si>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</si>
  <si>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</si>
  <si>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</si>
  <si>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</si>
  <si>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</si>
  <si>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</si>
  <si>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</si>
  <si>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</si>
  <si>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</si>
  <si>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</si>
  <si>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</si>
  <si>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</si>
  <si>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</si>
  <si>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</si>
  <si>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</si>
  <si>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</si>
  <si>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</si>
  <si>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</si>
  <si>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</si>
  <si>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</si>
  <si>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</si>
  <si>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</si>
  <si>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</si>
  <si>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</si>
  <si>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</si>
  <si>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</si>
  <si>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</si>
  <si>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</si>
  <si>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</si>
  <si>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</si>
  <si>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</si>
  <si>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</si>
  <si>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</si>
  <si>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</si>
  <si>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</si>
  <si>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</si>
  <si>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</si>
  <si>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</si>
  <si>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</si>
  <si>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</si>
  <si>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</si>
  <si>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</si>
  <si>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</si>
  <si>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</si>
  <si>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</si>
  <si>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</si>
  <si>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</si>
  <si>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</si>
  <si>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</si>
  <si>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</si>
  <si>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</si>
  <si>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</si>
  <si>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</si>
  <si>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</si>
  <si>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</si>
  <si>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</si>
  <si>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</si>
  <si>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</si>
  <si>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</si>
  <si>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</si>
  <si>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</si>
  <si>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</si>
  <si>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</si>
  <si>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</si>
  <si>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</si>
  <si>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</si>
  <si>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</si>
  <si>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</si>
  <si>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</si>
  <si>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</si>
  <si>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</si>
  <si>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</si>
  <si>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</si>
  <si>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</si>
  <si>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</si>
  <si>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</si>
  <si>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</si>
  <si>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</si>
  <si>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</si>
  <si>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</si>
  <si>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</si>
  <si>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</si>
  <si>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</si>
  <si>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</si>
  <si>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</si>
  <si>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</si>
  <si>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</si>
  <si>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</si>
  <si>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</si>
  <si>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</si>
  <si>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</si>
  <si>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</si>
  <si>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</si>
  <si>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</si>
  <si>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</si>
  <si>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</si>
  <si>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</si>
  <si>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</si>
  <si>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</si>
  <si>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</si>
  <si>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</si>
  <si>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</si>
  <si>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</si>
  <si>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</si>
  <si>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</si>
  <si>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</si>
  <si>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</si>
  <si>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</si>
  <si>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</si>
  <si>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</si>
  <si>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</si>
  <si>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</si>
  <si>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</si>
  <si>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</si>
  <si>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</si>
  <si>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</si>
  <si>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</si>
  <si>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</si>
  <si>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</si>
  <si>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</si>
  <si>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</si>
  <si>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</si>
  <si>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</si>
  <si>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</si>
  <si>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</si>
  <si>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</si>
  <si>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</si>
  <si>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</si>
  <si>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</si>
  <si>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</si>
  <si>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</si>
  <si>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</si>
  <si>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</si>
  <si>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</si>
  <si>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</si>
  <si>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</si>
  <si>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</si>
  <si>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</si>
  <si>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</si>
  <si>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</si>
  <si>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</si>
  <si>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</si>
  <si>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</si>
  <si>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</si>
  <si>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</si>
  <si>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</si>
  <si>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</si>
  <si>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</si>
  <si>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</si>
  <si>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</si>
  <si>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</si>
  <si>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</si>
  <si>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</si>
  <si>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</si>
  <si>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</si>
  <si>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</si>
  <si>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</si>
  <si>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</si>
  <si>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</si>
  <si>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</si>
  <si>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</si>
  <si>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</si>
  <si>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</si>
  <si>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</si>
  <si>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</si>
  <si>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</si>
  <si>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</si>
  <si>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</si>
  <si>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</si>
  <si>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</si>
  <si>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</si>
  <si>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</si>
  <si>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</si>
  <si>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</si>
  <si>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</si>
  <si>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</si>
  <si>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</si>
  <si>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</si>
  <si>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</si>
  <si>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</si>
  <si>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</si>
  <si>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</si>
  <si>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</si>
  <si>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</si>
  <si>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</si>
  <si>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</si>
  <si>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</si>
  <si>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</si>
  <si>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</si>
  <si>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</si>
  <si>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</si>
  <si>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</si>
  <si>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</si>
  <si>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</si>
  <si>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</si>
  <si>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</si>
  <si>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</si>
  <si>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</si>
  <si>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</si>
  <si>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</si>
  <si>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</si>
  <si>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</si>
  <si>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</si>
  <si>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</si>
  <si>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</si>
  <si>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</si>
  <si>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</si>
  <si>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</si>
  <si>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</si>
  <si>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</si>
  <si>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</si>
  <si>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</si>
  <si>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</si>
  <si>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</si>
  <si>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</si>
  <si>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</si>
  <si>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</si>
  <si>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</si>
  <si>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</si>
  <si>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</si>
  <si>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</si>
  <si>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</si>
  <si>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</si>
  <si>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</si>
  <si>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</si>
  <si>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</si>
  <si>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</si>
  <si>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</si>
  <si>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</si>
  <si>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</si>
  <si>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</si>
  <si>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</si>
  <si>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</si>
  <si>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</si>
  <si>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</si>
  <si>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</si>
  <si>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</si>
  <si>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</si>
  <si>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</si>
  <si>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</si>
  <si>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</si>
  <si>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</si>
  <si>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</si>
  <si>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</si>
  <si>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</si>
  <si>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</si>
  <si>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</si>
  <si>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</si>
  <si>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</si>
  <si>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</si>
  <si>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</si>
  <si>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</si>
  <si>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</si>
  <si>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</si>
  <si>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</si>
  <si>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</si>
  <si>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</si>
  <si>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</si>
  <si>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</si>
  <si>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</si>
  <si>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</si>
  <si>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</si>
  <si>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</si>
  <si>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</si>
  <si>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</si>
  <si>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</si>
  <si>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</si>
  <si>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</si>
  <si>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</si>
  <si>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</si>
  <si>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</si>
  <si>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</si>
  <si>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</si>
  <si>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</si>
  <si>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</si>
  <si>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</si>
  <si>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</si>
  <si>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</si>
  <si>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</si>
  <si>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</si>
  <si>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</si>
  <si>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</si>
  <si>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</si>
  <si>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</si>
  <si>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</si>
  <si>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</si>
  <si>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</si>
  <si>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</si>
  <si>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</si>
  <si>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</si>
  <si>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</si>
  <si>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</si>
  <si>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</si>
  <si>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</si>
  <si>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</si>
  <si>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</si>
  <si>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</si>
  <si>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</si>
  <si>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</si>
  <si>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</si>
  <si>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</si>
  <si>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</si>
  <si>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</si>
  <si>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</si>
  <si>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</si>
  <si>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</si>
  <si>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</si>
  <si>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</si>
  <si>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</si>
  <si>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</si>
  <si>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</si>
  <si>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</si>
  <si>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</si>
  <si>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</si>
  <si>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</si>
  <si>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</si>
  <si>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</si>
  <si>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</si>
  <si>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</si>
  <si>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</si>
  <si>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</si>
  <si>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</si>
  <si>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</si>
  <si>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</si>
  <si>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</si>
  <si>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</si>
  <si>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</si>
  <si>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</si>
  <si>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</si>
  <si>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</si>
  <si>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</si>
  <si>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</si>
  <si>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</si>
  <si>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</si>
  <si>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</si>
  <si>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</si>
  <si>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</si>
  <si>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</si>
  <si>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</si>
  <si>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</si>
  <si>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</si>
  <si>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</si>
  <si>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</si>
  <si>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</si>
  <si>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</si>
  <si>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</si>
  <si>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</si>
  <si>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</si>
  <si>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</si>
  <si>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</si>
  <si>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</si>
  <si>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</si>
  <si>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</si>
  <si>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</si>
  <si>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</si>
  <si>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</si>
  <si>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</si>
  <si>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</si>
  <si>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</si>
  <si>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</si>
  <si>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</si>
  <si>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</si>
  <si>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</si>
  <si>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</si>
  <si>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</si>
  <si>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</si>
  <si>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</si>
  <si>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</si>
  <si>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</si>
  <si>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</si>
  <si>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</si>
  <si>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</si>
  <si>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</si>
  <si>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</si>
  <si>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</si>
  <si>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</si>
  <si>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</si>
  <si>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</si>
  <si>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</si>
  <si>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</si>
  <si>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</si>
  <si>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</si>
  <si>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</si>
  <si>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</si>
  <si>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</si>
  <si>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</si>
  <si>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</si>
  <si>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</si>
  <si>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</si>
  <si>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</si>
  <si>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</si>
  <si>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</si>
  <si>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</si>
  <si>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</si>
  <si>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</si>
  <si>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</si>
  <si>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</si>
  <si>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</si>
  <si>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</si>
  <si>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</si>
  <si>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</si>
  <si>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</si>
  <si>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</si>
  <si>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</si>
  <si>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</si>
  <si>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</si>
  <si>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</si>
  <si>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</si>
  <si>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</si>
  <si>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</si>
  <si>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</si>
  <si>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</si>
  <si>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</si>
  <si>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</si>
  <si>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</si>
  <si>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</si>
  <si>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</si>
  <si>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</si>
  <si>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</si>
  <si>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</si>
  <si>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</si>
  <si>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</si>
  <si>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</si>
  <si>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</si>
  <si>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</si>
  <si>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</si>
  <si>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</si>
  <si>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</si>
  <si>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</si>
  <si>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</si>
  <si>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</si>
  <si>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</si>
  <si>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</si>
  <si>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</si>
  <si>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</si>
  <si>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</si>
  <si>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</si>
  <si>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</si>
  <si>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</si>
  <si>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</si>
  <si>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</si>
  <si>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</si>
  <si>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</si>
  <si>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</si>
  <si>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</si>
  <si>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</si>
  <si>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</si>
  <si>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</si>
  <si>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</si>
  <si>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</si>
  <si>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</si>
  <si>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</si>
  <si>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</si>
  <si>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</si>
  <si>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</si>
  <si>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</si>
  <si>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</si>
  <si>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</si>
  <si>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</si>
  <si>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</si>
  <si>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</si>
  <si>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</si>
  <si>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</si>
  <si>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</si>
  <si>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</si>
  <si>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</si>
  <si>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</si>
  <si>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</si>
  <si>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</si>
  <si>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</si>
  <si>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</si>
  <si>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</si>
  <si>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</si>
  <si>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</si>
  <si>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</si>
  <si>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</si>
  <si>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</si>
  <si>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</si>
  <si>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</si>
  <si>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</si>
  <si>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</si>
  <si>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</si>
  <si>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</si>
  <si>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</si>
  <si>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</si>
  <si>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</si>
  <si>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</si>
  <si>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</si>
  <si>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</si>
  <si>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</si>
  <si>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</si>
  <si>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</si>
  <si>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</si>
  <si>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</si>
  <si>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</si>
  <si>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</si>
  <si>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</si>
  <si>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</si>
  <si>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</si>
  <si>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</si>
  <si>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</si>
  <si>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</si>
  <si>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</si>
  <si>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</si>
  <si>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</si>
  <si>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</si>
  <si>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</si>
  <si>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</si>
  <si>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</si>
  <si>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</si>
  <si>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</si>
  <si>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</si>
  <si>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</si>
  <si>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</si>
  <si>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</si>
  <si>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</si>
  <si>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</si>
  <si>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</si>
  <si>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</si>
  <si>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</si>
  <si>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</si>
  <si>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</si>
  <si>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</si>
  <si>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</si>
  <si>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</si>
  <si>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</si>
  <si>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</si>
  <si>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</si>
  <si>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</si>
  <si>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</si>
  <si>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</si>
  <si>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</si>
  <si>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</si>
  <si>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</si>
  <si>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</si>
  <si>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</si>
  <si>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</si>
  <si>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</si>
  <si>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</si>
  <si>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</si>
  <si>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</si>
  <si>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</si>
  <si>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</si>
  <si>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</si>
  <si>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</si>
  <si>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</si>
  <si>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</si>
  <si>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</si>
  <si>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</si>
  <si>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</si>
  <si>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</si>
  <si>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</si>
  <si>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</si>
  <si>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</si>
  <si>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</si>
  <si>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</si>
  <si>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</si>
  <si>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</si>
  <si>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</si>
  <si>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</si>
  <si>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</si>
  <si>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</si>
  <si>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</si>
  <si>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</si>
  <si>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</si>
  <si>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</si>
  <si>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</si>
  <si>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</si>
  <si>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</si>
  <si>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</si>
  <si>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</si>
  <si>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</si>
  <si>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</si>
  <si>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</si>
  <si>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</si>
  <si>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</si>
  <si>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</si>
  <si>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</si>
  <si>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</si>
  <si>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</si>
  <si>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</si>
  <si>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</si>
  <si>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</si>
  <si>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</si>
  <si>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</si>
  <si>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</si>
  <si>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</si>
  <si>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</si>
  <si>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</si>
  <si>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</si>
  <si>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</si>
  <si>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</si>
  <si>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</si>
  <si>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</si>
  <si>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</si>
  <si>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</si>
  <si>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</si>
  <si>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</si>
  <si>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</si>
  <si>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</si>
  <si>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</si>
  <si>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</si>
  <si>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</si>
  <si>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</si>
  <si>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</si>
  <si>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</si>
  <si>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</si>
  <si>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</si>
  <si>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</si>
  <si>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</si>
  <si>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</si>
  <si>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</si>
  <si>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</si>
  <si>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</si>
  <si>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</si>
  <si>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</si>
  <si>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</si>
  <si>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</si>
  <si>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</si>
  <si>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</si>
  <si>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</si>
  <si>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</si>
  <si>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</si>
  <si>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</si>
  <si>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</si>
  <si>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</si>
  <si>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</si>
  <si>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</si>
  <si>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</si>
  <si>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</si>
  <si>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</si>
  <si>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</si>
  <si>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</si>
  <si>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</si>
  <si>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</si>
  <si>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</si>
  <si>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</si>
  <si>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</si>
  <si>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</si>
  <si>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</si>
  <si>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</si>
  <si>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</si>
  <si>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</si>
  <si>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</si>
  <si>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</si>
  <si>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</si>
  <si>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</si>
  <si>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</si>
  <si>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</si>
  <si>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</si>
  <si>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</si>
  <si>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</si>
  <si>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</si>
  <si>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</si>
  <si>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</si>
  <si>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</si>
  <si>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</si>
  <si>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</si>
  <si>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</si>
  <si>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</si>
  <si>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</si>
  <si>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</si>
  <si>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</si>
  <si>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</si>
  <si>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</si>
  <si>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</si>
  <si>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</si>
  <si>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</si>
  <si>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</si>
  <si>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</si>
  <si>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</si>
  <si>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</si>
  <si>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</si>
  <si>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</si>
  <si>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</si>
  <si>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</si>
  <si>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</si>
  <si>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</si>
  <si>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</si>
  <si>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</si>
  <si>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</si>
  <si>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</si>
  <si>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</si>
  <si>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</si>
  <si>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</si>
  <si>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</si>
  <si>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</si>
  <si>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</si>
  <si>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</si>
  <si>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</si>
  <si>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</si>
  <si>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</si>
  <si>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</si>
  <si>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</si>
  <si>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</si>
  <si>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</si>
  <si>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</si>
  <si>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</si>
  <si>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</si>
  <si>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</si>
  <si>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</si>
  <si>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</si>
  <si>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</si>
  <si>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</si>
  <si>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</si>
  <si>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</si>
  <si>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</si>
  <si>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</si>
  <si>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</si>
  <si>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</si>
  <si>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</si>
  <si>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</si>
  <si>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</si>
  <si>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</si>
  <si>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</si>
  <si>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</si>
  <si>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</si>
  <si>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</si>
  <si>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</si>
  <si>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</si>
  <si>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</si>
  <si>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</si>
  <si>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</si>
  <si>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</si>
  <si>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</si>
  <si>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</si>
  <si>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</si>
  <si>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</si>
  <si>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</si>
  <si>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</si>
  <si>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</si>
  <si>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</si>
  <si>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</si>
  <si>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</si>
  <si>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</si>
  <si>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</si>
  <si>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</si>
  <si>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</si>
  <si>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</si>
  <si>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</si>
  <si>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</si>
  <si>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</si>
  <si>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</si>
  <si>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</si>
  <si>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</si>
  <si>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</si>
  <si>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</si>
  <si>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</si>
  <si>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</si>
  <si>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</si>
  <si>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</si>
  <si>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</si>
  <si>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</si>
  <si>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</si>
  <si>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</si>
  <si>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</si>
  <si>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</si>
  <si>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</si>
  <si>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</si>
  <si>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</si>
  <si>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</si>
  <si>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</si>
  <si>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</si>
  <si>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</si>
  <si>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</si>
  <si>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</si>
  <si>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</si>
  <si>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</si>
  <si>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</si>
  <si>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</si>
  <si>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</si>
  <si>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</si>
  <si>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</si>
  <si>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</si>
  <si>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</si>
  <si>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</si>
  <si>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</si>
  <si>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</si>
  <si>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</si>
  <si>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</si>
  <si>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</si>
  <si>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</si>
  <si>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</si>
  <si>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</si>
  <si>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</si>
  <si>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</si>
  <si>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</si>
  <si>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</si>
  <si>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</si>
  <si>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</si>
  <si>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</si>
  <si>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</si>
  <si>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</si>
  <si>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</si>
  <si>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</si>
  <si>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</si>
  <si>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</si>
  <si>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</si>
  <si>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</si>
  <si>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</si>
  <si>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</si>
  <si>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</si>
  <si>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</si>
  <si>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</si>
  <si>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</si>
  <si>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</si>
  <si>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</si>
  <si>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</si>
  <si>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</si>
  <si>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</si>
  <si>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</si>
  <si>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</si>
  <si>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</si>
  <si>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</si>
  <si>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</si>
  <si>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</si>
  <si>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</si>
  <si>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</si>
  <si>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</si>
  <si>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</si>
  <si>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</si>
  <si>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</si>
  <si>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</si>
  <si>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</si>
  <si>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</si>
  <si>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</si>
  <si>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</si>
  <si>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</si>
  <si>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</si>
  <si>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</si>
  <si>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</si>
  <si>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</si>
  <si>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</si>
  <si>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</si>
  <si>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</si>
  <si>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</si>
  <si>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</si>
  <si>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</si>
  <si>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</si>
  <si>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</si>
  <si>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</si>
  <si>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</si>
  <si>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</si>
  <si>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</si>
  <si>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</si>
  <si>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</si>
  <si>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</si>
  <si>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</si>
  <si>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</si>
  <si>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</si>
  <si>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</si>
  <si>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</si>
  <si>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</si>
  <si>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</si>
  <si>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</si>
  <si>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</si>
  <si>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</si>
  <si>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</si>
  <si>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</si>
  <si>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</si>
  <si>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</si>
  <si>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</si>
  <si>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</si>
  <si>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</si>
  <si>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</si>
  <si>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</si>
  <si>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</si>
  <si>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</si>
  <si>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</si>
  <si>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</si>
  <si>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</si>
  <si>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</si>
  <si>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</si>
  <si>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</si>
  <si>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</si>
  <si>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</si>
  <si>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</si>
  <si>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</si>
  <si>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</si>
  <si>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</si>
  <si>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</si>
  <si>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</si>
  <si>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</si>
  <si>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</si>
  <si>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</si>
  <si>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</si>
  <si>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</si>
  <si>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</si>
  <si>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</si>
  <si>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</si>
  <si>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</si>
  <si>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</si>
  <si>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</si>
  <si>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</si>
  <si>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</si>
  <si>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</si>
  <si>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</si>
  <si>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</si>
  <si>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</si>
  <si>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</si>
  <si>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</si>
  <si>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</si>
  <si>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</si>
  <si>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</si>
  <si>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</si>
  <si>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</si>
  <si>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</si>
  <si>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</si>
  <si>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</si>
  <si>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</si>
  <si>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</si>
  <si>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</si>
  <si>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</si>
  <si>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</si>
  <si>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</si>
  <si>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</si>
  <si>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</si>
  <si>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</si>
  <si>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</si>
  <si>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</si>
  <si>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</si>
  <si>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</si>
  <si>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</si>
  <si>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</si>
  <si>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</si>
  <si>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</si>
  <si>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</si>
  <si>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</si>
  <si>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</si>
  <si>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</si>
  <si>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</si>
  <si>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</si>
  <si>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</si>
  <si>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</si>
  <si>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</si>
  <si>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</si>
  <si>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</si>
  <si>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</si>
  <si>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</si>
  <si>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</si>
  <si>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</si>
  <si>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</si>
  <si>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</si>
  <si>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</si>
  <si>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</si>
  <si>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</si>
  <si>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</si>
  <si>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</si>
  <si>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</si>
  <si>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</si>
  <si>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</si>
  <si>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</si>
  <si>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</si>
  <si>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</si>
  <si>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</si>
  <si>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</si>
  <si>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</si>
  <si>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</si>
  <si>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</si>
  <si>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</si>
  <si>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</si>
  <si>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</si>
  <si>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</si>
  <si>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</si>
  <si>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</si>
  <si>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</si>
  <si>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</si>
  <si>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</si>
  <si>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</si>
  <si>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</si>
  <si>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</si>
  <si>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</si>
  <si>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</si>
  <si>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</si>
  <si>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</si>
  <si>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</si>
  <si>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</si>
  <si>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</si>
  <si>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</si>
  <si>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</si>
  <si>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</si>
  <si>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</si>
  <si>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</si>
  <si>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</si>
  <si>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</si>
  <si>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</si>
  <si>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</si>
  <si>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</si>
  <si>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</si>
  <si>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</si>
  <si>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</si>
  <si>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</si>
  <si>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</si>
  <si>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</si>
  <si>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</si>
  <si>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</si>
  <si>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</si>
  <si>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</si>
  <si>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</si>
  <si>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</si>
  <si>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</si>
  <si>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</si>
  <si>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</si>
  <si>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</si>
  <si>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</si>
  <si>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</si>
  <si>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</si>
  <si>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</si>
  <si>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</si>
  <si>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</si>
  <si>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</si>
  <si>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</si>
  <si>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</si>
  <si>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</si>
  <si>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</si>
  <si>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</si>
  <si>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</si>
  <si>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</si>
  <si>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</si>
  <si>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</si>
  <si>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</si>
  <si>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</si>
  <si>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</si>
  <si>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</si>
  <si>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</si>
  <si>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</si>
  <si>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</si>
  <si>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</si>
  <si>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</si>
  <si>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</si>
  <si>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</si>
  <si>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</si>
  <si>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</si>
  <si>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</si>
  <si>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</si>
  <si>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</si>
  <si>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</si>
  <si>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</si>
  <si>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</si>
  <si>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</si>
  <si>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</si>
  <si>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</si>
  <si>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</si>
  <si>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</si>
  <si>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</si>
  <si>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</si>
  <si>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</si>
  <si>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</si>
  <si>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</si>
  <si>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</si>
  <si>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</si>
  <si>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</si>
  <si>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</si>
  <si>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</si>
  <si>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</si>
  <si>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</si>
  <si>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</si>
  <si>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</si>
  <si>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</si>
  <si>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</si>
  <si>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</si>
  <si>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</si>
  <si>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</si>
  <si>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</si>
  <si>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</si>
  <si>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</si>
  <si>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</si>
  <si>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</si>
  <si>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</si>
  <si>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</si>
  <si>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</si>
  <si>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</si>
  <si>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</si>
  <si>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</si>
  <si>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</si>
  <si>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</si>
  <si>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</si>
  <si>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</si>
  <si>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</si>
  <si>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</si>
  <si>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</si>
  <si>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</si>
  <si>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</si>
  <si>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</si>
  <si>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</si>
  <si>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</si>
  <si>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</si>
  <si>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</si>
  <si>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</si>
  <si>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</si>
  <si>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</si>
  <si>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</si>
  <si>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</si>
  <si>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</si>
  <si>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</si>
  <si>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</si>
  <si>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</si>
  <si>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</si>
  <si>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</si>
  <si>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</si>
  <si>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</si>
  <si>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</si>
  <si>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</si>
  <si>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</si>
  <si>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</si>
  <si>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</si>
  <si>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</si>
  <si>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</si>
  <si>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</si>
  <si>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</si>
  <si>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</si>
  <si>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</si>
  <si>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</si>
  <si>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</si>
  <si>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</si>
  <si>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</si>
  <si>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</si>
  <si>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</si>
  <si>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</si>
  <si>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</si>
  <si>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</si>
  <si>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</si>
  <si>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</si>
  <si>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</si>
  <si>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</si>
  <si>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</si>
  <si>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</si>
  <si>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</si>
  <si>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</si>
  <si>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</si>
  <si>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</si>
  <si>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</si>
  <si>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</si>
  <si>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</si>
  <si>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</si>
  <si>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</si>
  <si>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</si>
  <si>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</si>
  <si>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</si>
  <si>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</si>
  <si>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</si>
  <si>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</si>
  <si>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</si>
  <si>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</si>
  <si>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</si>
  <si>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</si>
  <si>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</si>
  <si>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</si>
  <si>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</si>
  <si>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</si>
  <si>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</si>
  <si>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</si>
  <si>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</si>
  <si>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</si>
  <si>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</si>
  <si>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</si>
  <si>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</si>
  <si>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</si>
  <si>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</si>
  <si>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</si>
  <si>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</si>
  <si>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</si>
  <si>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</si>
  <si>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</si>
  <si>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</si>
  <si>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</si>
  <si>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</si>
  <si>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</si>
  <si>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</si>
  <si>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</si>
  <si>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</si>
  <si>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</si>
  <si>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</si>
  <si>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</si>
  <si>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</si>
  <si>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</si>
  <si>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</si>
  <si>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</si>
  <si>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</si>
  <si>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</si>
  <si>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</si>
  <si>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</si>
  <si>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</si>
  <si>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</si>
  <si>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</si>
  <si>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</si>
  <si>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</si>
  <si>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</si>
  <si>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</si>
  <si>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</si>
  <si>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</si>
  <si>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</si>
  <si>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</si>
  <si>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</si>
  <si>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</si>
  <si>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</si>
  <si>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</si>
  <si>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</si>
  <si>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</si>
  <si>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</si>
  <si>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</si>
  <si>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</si>
  <si>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</si>
  <si>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</si>
  <si>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</si>
  <si>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</si>
  <si>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</si>
  <si>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</si>
  <si>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</si>
  <si>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</si>
  <si>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</si>
  <si>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</si>
  <si>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</si>
  <si>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</si>
  <si>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</si>
  <si>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</si>
  <si>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</si>
  <si>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</si>
  <si>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</si>
  <si>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</si>
  <si>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</si>
  <si>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</si>
  <si>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</si>
  <si>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</si>
  <si>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</si>
  <si>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</si>
  <si>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</si>
  <si>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</si>
  <si>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</si>
  <si>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</si>
  <si>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</si>
  <si>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</si>
  <si>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</si>
  <si>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</si>
  <si>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</si>
  <si>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</si>
  <si>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</si>
  <si>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</si>
  <si>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</si>
  <si>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</si>
  <si>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</si>
  <si>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</si>
  <si>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</si>
  <si>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</si>
  <si>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</si>
  <si>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</si>
  <si>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</si>
  <si>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</si>
  <si>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</si>
  <si>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</si>
  <si>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</si>
  <si>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</si>
  <si>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</si>
  <si>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</si>
  <si>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</si>
  <si>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</si>
  <si>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</si>
  <si>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</si>
  <si>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</si>
  <si>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</si>
  <si>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</si>
  <si>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</si>
  <si>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</si>
  <si>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</si>
  <si>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</si>
  <si>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</si>
  <si>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</si>
  <si>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</si>
  <si>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</si>
  <si>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</si>
  <si>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</si>
  <si>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</si>
  <si>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</si>
  <si>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</si>
  <si>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</si>
  <si>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</si>
  <si>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</si>
  <si>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</si>
  <si>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</si>
  <si>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</si>
  <si>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</si>
  <si>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</si>
  <si>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</si>
  <si>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</si>
  <si>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</si>
  <si>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</si>
  <si>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</si>
  <si>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</si>
  <si>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</si>
  <si>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</si>
  <si>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</si>
  <si>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</si>
  <si>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</si>
  <si>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</si>
  <si>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</si>
  <si>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</si>
  <si>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</si>
  <si>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</si>
  <si>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</si>
  <si>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</si>
  <si>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</si>
  <si>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</si>
  <si>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</si>
  <si>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</si>
  <si>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</si>
  <si>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</si>
  <si>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</si>
  <si>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</si>
  <si>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</si>
  <si>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</si>
  <si>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</si>
  <si>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</si>
  <si>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</si>
  <si>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</si>
  <si>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</si>
  <si>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</si>
  <si>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</si>
  <si>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</si>
  <si>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</si>
  <si>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</si>
  <si>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</si>
  <si>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</si>
  <si>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</si>
  <si>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</si>
  <si>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</si>
  <si>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</si>
  <si>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</si>
  <si>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</si>
  <si>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</si>
  <si>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</si>
  <si>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</si>
  <si>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</si>
  <si>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</si>
  <si>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</si>
  <si>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</si>
  <si>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</si>
  <si>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</si>
  <si>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</si>
  <si>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</si>
  <si>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</si>
  <si>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</si>
  <si>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</si>
  <si>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</si>
  <si>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</si>
  <si>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</si>
  <si>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</si>
  <si>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</si>
  <si>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</si>
  <si>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</si>
  <si>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</si>
  <si>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</si>
  <si>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</si>
  <si>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</si>
  <si>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</si>
  <si>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</si>
  <si>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</si>
  <si>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</si>
  <si>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</si>
  <si>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</si>
  <si>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</si>
  <si>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</si>
  <si>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</si>
  <si>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</si>
  <si>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</si>
  <si>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</si>
  <si>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</si>
  <si>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</si>
  <si>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</si>
  <si>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</si>
  <si>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</si>
  <si>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</si>
  <si>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</si>
  <si>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</si>
  <si>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</si>
  <si>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</si>
  <si>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</si>
  <si>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</si>
  <si>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</si>
  <si>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</si>
  <si>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</si>
  <si>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</si>
  <si>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</si>
  <si>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</si>
  <si>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</si>
  <si>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</si>
  <si>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</si>
  <si>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</si>
  <si>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</si>
  <si>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</si>
  <si>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</si>
  <si>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</si>
  <si>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</si>
  <si>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</si>
  <si>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</si>
  <si>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</si>
  <si>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</si>
  <si>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</si>
  <si>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</si>
  <si>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</si>
  <si>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</si>
  <si>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</si>
  <si>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</si>
  <si>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</si>
  <si>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</si>
  <si>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</si>
  <si>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</si>
  <si>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</si>
  <si>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</si>
  <si>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</si>
  <si>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</si>
  <si>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</si>
  <si>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</si>
  <si>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</si>
  <si>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</si>
  <si>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</si>
  <si>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</si>
  <si>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</si>
  <si>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</si>
  <si>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</si>
  <si>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</si>
  <si>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</si>
  <si>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</si>
  <si>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</si>
  <si>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</si>
  <si>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</si>
  <si>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</si>
  <si>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</si>
  <si>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</si>
  <si>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</si>
  <si>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</si>
  <si>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</si>
  <si>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</si>
  <si>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</si>
  <si>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</si>
  <si>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</si>
  <si>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</si>
  <si>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</si>
  <si>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</si>
  <si>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</si>
  <si>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</si>
  <si>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</si>
  <si>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</si>
  <si>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</si>
  <si>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</si>
  <si>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</si>
  <si>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</si>
  <si>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</si>
  <si>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</si>
  <si>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</si>
  <si>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</si>
  <si>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</si>
  <si>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</si>
  <si>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</si>
  <si>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</si>
  <si>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</si>
  <si>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</si>
  <si>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</si>
  <si>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</si>
  <si>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</si>
  <si>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</si>
  <si>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</si>
  <si>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</si>
  <si>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</si>
  <si>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</si>
  <si>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</si>
  <si>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</si>
  <si>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</si>
  <si>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</si>
  <si>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</si>
  <si>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</si>
  <si>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</si>
  <si>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</si>
  <si>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</si>
  <si>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</si>
  <si>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</si>
  <si>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</si>
  <si>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</si>
  <si>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</si>
  <si>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</si>
  <si>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</si>
  <si>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</si>
  <si>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</si>
  <si>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</si>
  <si>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</si>
  <si>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</si>
  <si>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</si>
  <si>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</si>
  <si>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</si>
  <si>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</si>
  <si>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</si>
  <si>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</si>
  <si>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</si>
  <si>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</si>
  <si>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</si>
  <si>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</si>
  <si>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</si>
  <si>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</si>
  <si>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</si>
  <si>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</si>
  <si>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</si>
  <si>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</si>
  <si>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</si>
  <si>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</si>
  <si>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</si>
  <si>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</si>
  <si>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</si>
  <si>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</si>
  <si>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</si>
  <si>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</si>
  <si>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</si>
  <si>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</si>
  <si>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</si>
  <si>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</si>
  <si>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</si>
  <si>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</si>
  <si>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</si>
  <si>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</si>
  <si>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</si>
  <si>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</si>
  <si>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</si>
  <si>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</si>
  <si>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</si>
  <si>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</si>
  <si>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</si>
  <si>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</si>
  <si>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</si>
  <si>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</si>
  <si>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</si>
  <si>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</si>
  <si>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</si>
  <si>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</si>
  <si>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</si>
  <si>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</si>
  <si>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</si>
  <si>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</si>
  <si>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</si>
  <si>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</si>
  <si>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</si>
  <si>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</si>
  <si>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</si>
  <si>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</si>
  <si>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</si>
  <si>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</si>
  <si>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</si>
  <si>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</si>
  <si>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</si>
  <si>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</si>
  <si>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</si>
  <si>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</si>
  <si>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</si>
  <si>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</si>
  <si>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</si>
  <si>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</si>
  <si>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</si>
  <si>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</si>
  <si>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</si>
  <si>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</si>
  <si>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</si>
  <si>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</si>
  <si>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</si>
  <si>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</si>
  <si>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</si>
  <si>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</si>
  <si>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</si>
  <si>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</si>
  <si>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</si>
  <si>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</si>
  <si>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</si>
  <si>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</si>
  <si>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</si>
  <si>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</si>
  <si>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</si>
  <si>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</si>
  <si>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</si>
  <si>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</si>
  <si>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</si>
  <si>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</si>
  <si>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</si>
  <si>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</si>
  <si>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</si>
  <si>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</si>
  <si>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</si>
  <si>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</si>
  <si>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</si>
  <si>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</si>
  <si>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</si>
  <si>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</si>
  <si>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</si>
  <si>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</si>
  <si>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</si>
  <si>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</si>
  <si>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</si>
  <si>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</si>
  <si>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</si>
  <si>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</si>
  <si>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</si>
  <si>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</si>
  <si>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</si>
  <si>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</si>
  <si>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</si>
  <si>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</si>
  <si>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</si>
  <si>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</si>
  <si>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</si>
  <si>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</si>
  <si>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</si>
  <si>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</si>
  <si>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</si>
  <si>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</si>
  <si>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</si>
  <si>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</si>
  <si>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</si>
  <si>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</si>
  <si>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</si>
  <si>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</si>
  <si>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</si>
  <si>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</si>
  <si>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</si>
  <si>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</si>
  <si>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</si>
  <si>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</si>
  <si>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</si>
  <si>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</si>
  <si>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</si>
  <si>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</si>
  <si>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</si>
  <si>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</si>
  <si>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</si>
  <si>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</si>
  <si>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</si>
  <si>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</si>
  <si>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</si>
  <si>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</si>
  <si>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</si>
  <si>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</si>
  <si>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</si>
  <si>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</si>
  <si>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</si>
  <si>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</si>
  <si>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</si>
  <si>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</si>
  <si>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</si>
  <si>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</si>
  <si>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</si>
  <si>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</si>
  <si>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</si>
  <si>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</si>
  <si>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</si>
  <si>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</si>
  <si>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</si>
  <si>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</si>
  <si>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</si>
  <si>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</si>
  <si>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</si>
  <si>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</si>
  <si>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</si>
  <si>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</si>
  <si>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</si>
  <si>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</si>
  <si>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</si>
  <si>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</si>
  <si>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</si>
  <si>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</si>
  <si>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</si>
  <si>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</si>
  <si>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</si>
  <si>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</si>
  <si>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</si>
  <si>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</si>
  <si>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</si>
  <si>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</si>
  <si>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</si>
  <si>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</si>
  <si>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</si>
  <si>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</si>
  <si>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</si>
  <si>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</si>
  <si>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</si>
  <si>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</si>
  <si>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</si>
  <si>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</si>
  <si>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</si>
  <si>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</si>
  <si>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</si>
  <si>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</si>
  <si>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</si>
  <si>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</si>
  <si>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</si>
  <si>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</si>
  <si>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</si>
  <si>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</si>
  <si>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</si>
  <si>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</si>
  <si>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</si>
  <si>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</si>
  <si>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</si>
  <si>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</si>
  <si>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</si>
  <si>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</si>
  <si>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</si>
  <si>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</si>
  <si>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</si>
  <si>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</si>
  <si>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</si>
  <si>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</si>
  <si>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</si>
  <si>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</si>
  <si>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</si>
  <si>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</si>
  <si>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</si>
  <si>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</si>
  <si>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</si>
  <si>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</si>
  <si>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</si>
  <si>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</si>
  <si>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</si>
  <si>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</si>
  <si>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</si>
  <si>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</si>
  <si>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</si>
  <si>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</si>
  <si>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</si>
  <si>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</si>
  <si>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</si>
  <si>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</si>
  <si>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</si>
  <si>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</si>
  <si>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</si>
  <si>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</si>
  <si>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</si>
  <si>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</si>
  <si>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</si>
  <si>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</si>
  <si>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</si>
  <si>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</si>
  <si>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</si>
  <si>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</si>
  <si>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</si>
  <si>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</si>
  <si>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</si>
  <si>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</si>
  <si>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</si>
  <si>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</si>
  <si>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</si>
  <si>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</si>
  <si>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</si>
  <si>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</si>
  <si>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</si>
  <si>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</si>
  <si>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</si>
  <si>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</si>
  <si>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</si>
  <si>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</si>
  <si>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</si>
  <si>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</si>
  <si>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</si>
  <si>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</si>
  <si>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</si>
  <si>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</si>
  <si>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</si>
  <si>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</si>
  <si>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</si>
  <si>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</si>
  <si>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</si>
  <si>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</si>
  <si>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</si>
  <si>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</si>
  <si>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</si>
  <si>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</si>
  <si>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</si>
  <si>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</si>
  <si>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</si>
  <si>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</si>
  <si>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</si>
  <si>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</si>
  <si>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</si>
  <si>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</si>
  <si>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</si>
  <si>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</si>
  <si>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</si>
  <si>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</si>
  <si>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</si>
  <si>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</si>
  <si>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</si>
  <si>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</si>
  <si>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</si>
  <si>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</si>
  <si>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</si>
  <si>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</si>
  <si>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</si>
  <si>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</si>
  <si>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</si>
  <si>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</si>
  <si>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</si>
  <si>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</si>
  <si>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</si>
  <si>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</si>
  <si>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</si>
  <si>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</si>
  <si>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</si>
  <si>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</si>
  <si>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</si>
  <si>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</si>
  <si>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</si>
  <si>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</si>
  <si>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</si>
  <si>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</si>
  <si>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</si>
  <si>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</si>
  <si>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</si>
  <si>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</si>
  <si>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</si>
  <si>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</si>
  <si>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</si>
  <si>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</si>
  <si>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</si>
  <si>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</si>
  <si>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</si>
  <si>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</si>
  <si>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</si>
  <si>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</si>
  <si>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</si>
  <si>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</si>
  <si>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</si>
  <si>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</si>
  <si>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</si>
  <si>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</si>
  <si>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</si>
  <si>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</si>
  <si>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</si>
  <si>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</si>
  <si>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</si>
  <si>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</si>
  <si>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</si>
  <si>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</si>
  <si>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</si>
  <si>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</si>
  <si>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</si>
  <si>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</si>
  <si>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</si>
  <si>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</si>
  <si>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</si>
  <si>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</si>
  <si>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</si>
  <si>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</si>
  <si>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</si>
  <si>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</si>
  <si>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</si>
  <si>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</si>
  <si>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</si>
  <si>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</si>
  <si>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</si>
  <si>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</si>
  <si>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</si>
  <si>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</si>
  <si>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</si>
  <si>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</si>
  <si>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</si>
  <si>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</si>
  <si>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</si>
  <si>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</si>
  <si>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</si>
  <si>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</si>
  <si>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</si>
  <si>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</si>
  <si>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</si>
  <si>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</si>
  <si>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</si>
  <si>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</si>
  <si>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</si>
  <si>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</si>
  <si>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</si>
  <si>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</si>
  <si>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</si>
  <si>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</si>
  <si>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</si>
  <si>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</si>
  <si>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</si>
  <si>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</si>
  <si>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</si>
  <si>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</si>
  <si>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</si>
  <si>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</si>
  <si>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</si>
  <si>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</si>
  <si>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</si>
  <si>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</si>
  <si>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</si>
  <si>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</si>
  <si>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</si>
  <si>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</si>
  <si>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</si>
  <si>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</si>
  <si>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</si>
  <si>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</si>
  <si>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</si>
  <si>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</si>
  <si>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</si>
  <si>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</si>
  <si>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</si>
  <si>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</si>
  <si>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</si>
  <si>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</si>
  <si>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</si>
  <si>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</si>
  <si>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</si>
  <si>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</si>
  <si>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</si>
  <si>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</si>
  <si>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</si>
  <si>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</si>
  <si>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</si>
  <si>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</si>
  <si>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</si>
  <si>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</si>
  <si>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</si>
  <si>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</si>
  <si>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</si>
  <si>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</si>
  <si>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</si>
  <si>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</si>
  <si>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</si>
  <si>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</si>
  <si>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</si>
  <si>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</si>
  <si>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</si>
  <si>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</si>
  <si>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</si>
  <si>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</si>
  <si>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</si>
  <si>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</si>
  <si>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</si>
  <si>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</si>
  <si>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</si>
  <si>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</si>
  <si>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</si>
  <si>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</si>
  <si>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</si>
  <si>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</si>
  <si>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</si>
  <si>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</si>
  <si>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</si>
  <si>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</si>
  <si>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</si>
  <si>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</si>
  <si>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</si>
  <si>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</si>
  <si>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</si>
  <si>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</si>
  <si>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</si>
  <si>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</si>
  <si>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</si>
  <si>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</si>
  <si>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</si>
  <si>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</si>
  <si>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</si>
  <si>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</si>
  <si>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</si>
  <si>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</si>
  <si>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</si>
  <si>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</si>
  <si>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</si>
  <si>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</si>
  <si>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</si>
  <si>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</si>
  <si>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</si>
  <si>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</si>
  <si>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</si>
  <si>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</si>
  <si>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</si>
  <si>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</si>
  <si>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</si>
  <si>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</si>
  <si>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</si>
  <si>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</si>
  <si>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</si>
  <si>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</si>
  <si>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</si>
  <si>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</si>
  <si>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</si>
  <si>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</si>
  <si>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</si>
  <si>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</si>
  <si>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</si>
  <si>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</si>
  <si>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</si>
  <si>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</si>
  <si>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</si>
  <si>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</si>
  <si>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</si>
  <si>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</si>
  <si>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</si>
  <si>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</si>
  <si>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</si>
  <si>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</si>
  <si>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</si>
  <si>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</si>
  <si>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</si>
  <si>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</si>
  <si>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</si>
  <si>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</si>
  <si>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</si>
  <si>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</si>
  <si>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</si>
  <si>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</si>
  <si>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</si>
  <si>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</si>
  <si>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</si>
  <si>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</si>
  <si>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</si>
  <si>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</si>
  <si>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</si>
  <si>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</si>
  <si>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</si>
  <si>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</si>
  <si>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</si>
  <si>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</si>
  <si>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</si>
  <si>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</si>
  <si>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</si>
  <si>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</si>
  <si>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</si>
  <si>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</si>
  <si>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</si>
  <si>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</si>
  <si>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</si>
  <si>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</si>
  <si>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</si>
  <si>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</si>
  <si>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</si>
  <si>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</si>
  <si>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</si>
  <si>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</si>
  <si>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</si>
  <si>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</si>
  <si>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</si>
  <si>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</si>
  <si>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</si>
  <si>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</si>
  <si>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</si>
  <si>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</si>
  <si>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</si>
  <si>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</si>
  <si>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</si>
  <si>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</si>
  <si>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</si>
  <si>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</si>
  <si>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</si>
  <si>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</si>
  <si>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</si>
  <si>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</si>
  <si>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</si>
  <si>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</si>
  <si>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</si>
  <si>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</si>
  <si>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</si>
  <si>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</si>
  <si>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</si>
  <si>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</si>
  <si>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</si>
  <si>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</si>
  <si>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</si>
  <si>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</si>
  <si>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</si>
  <si>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</si>
  <si>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</si>
  <si>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</si>
  <si>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</si>
  <si>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</si>
  <si>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</si>
  <si>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</si>
  <si>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</si>
  <si>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</si>
  <si>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</si>
  <si>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</si>
  <si>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</si>
  <si>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</si>
  <si>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</si>
  <si>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</si>
  <si>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</si>
  <si>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</si>
  <si>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</si>
  <si>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</si>
  <si>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</si>
  <si>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</si>
  <si>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</si>
  <si>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</si>
  <si>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</si>
  <si>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</si>
  <si>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</si>
  <si>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</si>
  <si>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</si>
  <si>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</si>
  <si>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</si>
  <si>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</si>
  <si>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</si>
  <si>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</si>
  <si>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</si>
  <si>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</si>
  <si>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</si>
  <si>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</si>
  <si>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</si>
  <si>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</si>
  <si>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</si>
  <si>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</si>
  <si>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</si>
  <si>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</si>
  <si>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</si>
  <si>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</si>
  <si>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</si>
  <si>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</si>
  <si>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</si>
  <si>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</si>
  <si>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</si>
  <si>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</si>
  <si>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</si>
  <si>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</si>
  <si>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</si>
  <si>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</si>
  <si>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</si>
  <si>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</si>
  <si>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</si>
  <si>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</si>
  <si>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</si>
  <si>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</si>
  <si>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</si>
  <si>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</si>
  <si>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</si>
  <si>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</si>
  <si>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</si>
  <si>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</si>
  <si>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</si>
  <si>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</si>
  <si>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</si>
  <si>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</si>
  <si>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</si>
  <si>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</si>
  <si>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</si>
  <si>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</si>
  <si>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</si>
  <si>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</si>
  <si>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</si>
  <si>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</si>
  <si>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</si>
  <si>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</si>
  <si>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</si>
  <si>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</si>
  <si>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</si>
  <si>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</si>
  <si>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</si>
  <si>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</si>
  <si>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</si>
  <si>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</si>
  <si>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</si>
  <si>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</si>
  <si>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</si>
  <si>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</si>
  <si>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</si>
  <si>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</si>
  <si>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</si>
  <si>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</si>
  <si>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</si>
  <si>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</si>
  <si>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</si>
  <si>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</si>
  <si>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</si>
  <si>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</si>
  <si>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</si>
  <si>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</si>
  <si>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</si>
  <si>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</si>
  <si>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</si>
  <si>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</si>
  <si>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</si>
  <si>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</si>
  <si>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</si>
  <si>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</si>
  <si>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</si>
  <si>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</si>
  <si>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</si>
  <si>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</si>
  <si>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</si>
  <si>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</si>
  <si>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</si>
  <si>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</si>
  <si>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</si>
  <si>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</si>
  <si>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</si>
  <si>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</si>
  <si>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</si>
  <si>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</si>
  <si>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</si>
  <si>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</si>
  <si>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</si>
  <si>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</si>
  <si>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</si>
  <si>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</si>
  <si>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</si>
  <si>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</si>
  <si>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</si>
  <si>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</si>
  <si>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</si>
  <si>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</si>
  <si>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</si>
  <si>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</si>
  <si>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</si>
  <si>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</si>
  <si>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</si>
  <si>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</si>
  <si>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</si>
  <si>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</si>
  <si>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</si>
  <si>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</si>
  <si>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</si>
  <si>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</si>
  <si>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</si>
  <si>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</si>
  <si>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</si>
  <si>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</si>
  <si>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</si>
  <si>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</si>
  <si>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</si>
  <si>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</si>
  <si>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</si>
  <si>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</si>
  <si>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</si>
  <si>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</si>
  <si>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</si>
  <si>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</si>
  <si>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</si>
  <si>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</si>
  <si>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</si>
  <si>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</si>
  <si>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</si>
  <si>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</si>
  <si>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</si>
  <si>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</si>
  <si>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</si>
  <si>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</si>
  <si>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</si>
  <si>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</si>
  <si>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</si>
  <si>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</si>
  <si>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</si>
  <si>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</si>
  <si>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</si>
  <si>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</si>
  <si>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</si>
  <si>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</si>
  <si>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</si>
  <si>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</si>
  <si>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</si>
  <si>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</si>
  <si>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</si>
  <si>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</si>
  <si>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</si>
  <si>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</si>
  <si>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</si>
  <si>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</si>
  <si>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</si>
  <si>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</si>
  <si>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</si>
  <si>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</si>
  <si>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</si>
  <si>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</si>
  <si>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</si>
  <si>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</si>
  <si>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</si>
  <si>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</si>
  <si>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</si>
  <si>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</si>
  <si>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</si>
  <si>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</si>
  <si>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</si>
  <si>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</si>
  <si>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</si>
  <si>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</si>
  <si>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</si>
  <si>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</si>
  <si>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</si>
  <si>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</si>
  <si>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</si>
  <si>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</si>
  <si>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</si>
  <si>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</si>
  <si>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</si>
  <si>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</si>
  <si>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</si>
  <si>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</si>
  <si>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</si>
  <si>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</si>
  <si>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</si>
  <si>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</si>
  <si>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</si>
  <si>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</si>
  <si>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</si>
  <si>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</si>
  <si>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</si>
  <si>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</si>
  <si>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</si>
  <si>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</si>
  <si>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</si>
  <si>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</si>
  <si>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</si>
  <si>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</si>
  <si>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</si>
  <si>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</si>
  <si>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</si>
  <si>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</si>
  <si>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</si>
  <si>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</si>
  <si>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</si>
  <si>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</si>
  <si>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</si>
  <si>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</si>
  <si>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</si>
  <si>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</si>
  <si>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</si>
  <si>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</si>
  <si>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</si>
  <si>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</si>
  <si>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</si>
  <si>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</si>
  <si>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</si>
  <si>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</si>
  <si>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</si>
  <si>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</si>
  <si>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</si>
  <si>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</si>
  <si>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</si>
  <si>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</si>
  <si>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</si>
  <si>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</si>
  <si>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</si>
  <si>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</si>
  <si>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</si>
  <si>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</si>
  <si>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</si>
  <si>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</si>
  <si>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</si>
  <si>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</si>
  <si>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</si>
  <si>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</si>
  <si>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</si>
  <si>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</si>
  <si>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</si>
  <si>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</si>
  <si>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</si>
  <si>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</si>
  <si>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</si>
  <si>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</si>
  <si>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</si>
  <si>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</si>
  <si>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</si>
  <si>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</si>
  <si>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</si>
  <si>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</si>
  <si>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</si>
  <si>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</si>
  <si>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</si>
  <si>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</si>
  <si>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</si>
  <si>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</si>
  <si>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</si>
  <si>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</si>
  <si>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</si>
  <si>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</si>
  <si>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</si>
  <si>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</si>
  <si>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</si>
  <si>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</si>
  <si>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</si>
  <si>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</si>
  <si>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</si>
  <si>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</si>
  <si>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</si>
  <si>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</si>
  <si>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</si>
  <si>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</si>
  <si>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</si>
  <si>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</si>
  <si>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</si>
  <si>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</si>
  <si>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</si>
  <si>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</si>
  <si>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</si>
  <si>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</si>
  <si>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</si>
  <si>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</si>
  <si>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</si>
  <si>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</si>
  <si>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</si>
  <si>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</si>
  <si>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</si>
  <si>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</si>
  <si>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</si>
  <si>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</si>
  <si>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</si>
  <si>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</si>
  <si>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</si>
  <si>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</si>
  <si>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</si>
  <si>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</si>
  <si>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</si>
  <si>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</si>
  <si>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</si>
  <si>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</si>
  <si>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</si>
  <si>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</si>
  <si>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</si>
  <si>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</si>
  <si>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</si>
  <si>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</si>
  <si>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</si>
  <si>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</si>
  <si>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</si>
  <si>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</si>
  <si>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</si>
  <si>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</si>
  <si>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</si>
  <si>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</si>
  <si>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</si>
  <si>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</si>
  <si>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</si>
  <si>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</si>
  <si>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</si>
  <si>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</si>
  <si>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</si>
  <si>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</si>
  <si>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</si>
  <si>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</si>
  <si>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</si>
  <si>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</si>
  <si>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</si>
  <si>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</si>
  <si>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</si>
  <si>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</si>
  <si>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</si>
  <si>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</si>
  <si>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</si>
  <si>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</si>
  <si>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</si>
  <si>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</si>
  <si>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</si>
  <si>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</si>
  <si>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</si>
  <si>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</si>
  <si>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</si>
  <si>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</si>
  <si>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</si>
  <si>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</si>
  <si>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</si>
  <si>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</si>
  <si>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</si>
  <si>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</si>
  <si>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</si>
  <si>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</si>
  <si>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</si>
  <si>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</si>
  <si>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</si>
  <si>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</si>
  <si>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</si>
  <si>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</si>
  <si>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</si>
  <si>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</si>
  <si>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</si>
  <si>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</si>
  <si>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</si>
  <si>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</si>
  <si>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</si>
  <si>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</si>
  <si>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</si>
  <si>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</si>
  <si>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</si>
  <si>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</si>
  <si>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</si>
  <si>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</si>
  <si>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</si>
  <si>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</si>
  <si>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</si>
  <si>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</si>
  <si>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</si>
  <si>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</si>
  <si>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</si>
  <si>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</si>
  <si>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</si>
  <si>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</si>
  <si>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</si>
  <si>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</si>
  <si>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</si>
  <si>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</si>
  <si>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</si>
  <si>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</si>
  <si>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</si>
  <si>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</si>
  <si>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</si>
  <si>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</si>
  <si>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</si>
  <si>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</si>
  <si>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</si>
  <si>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</si>
  <si>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</si>
  <si>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</si>
  <si>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</si>
  <si>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</si>
  <si>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</si>
  <si>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</si>
  <si>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</si>
  <si>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</si>
  <si>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</si>
  <si>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</si>
  <si>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</si>
  <si>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</si>
  <si>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</si>
  <si>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</si>
  <si>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</si>
  <si>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</si>
  <si>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</si>
  <si>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</si>
  <si>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</si>
  <si>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</si>
  <si>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</si>
  <si>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</si>
  <si>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</si>
  <si>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</si>
  <si>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</si>
  <si>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</si>
  <si>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</si>
  <si>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</si>
  <si>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</si>
  <si>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</si>
  <si>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</si>
  <si>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</si>
  <si>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</si>
  <si>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</si>
  <si>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</si>
  <si>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</si>
  <si>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</si>
  <si>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</si>
  <si>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</si>
  <si>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</si>
  <si>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</si>
  <si>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</si>
  <si>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</si>
  <si>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</si>
  <si>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</si>
  <si>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</si>
  <si>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</si>
  <si>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</si>
  <si>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</si>
  <si>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</si>
  <si>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</si>
  <si>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</si>
  <si>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</si>
  <si>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</si>
  <si>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</si>
  <si>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</si>
  <si>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</si>
  <si>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</si>
  <si>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</si>
  <si>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</si>
  <si>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</si>
  <si>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</si>
  <si>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</si>
  <si>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</si>
  <si>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</si>
  <si>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</si>
  <si>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</si>
  <si>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</si>
  <si>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</si>
  <si>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</si>
  <si>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</si>
  <si>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</si>
  <si>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</si>
  <si>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</si>
  <si>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</si>
  <si>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</si>
  <si>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</si>
  <si>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</si>
  <si>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</si>
  <si>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</si>
  <si>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</si>
  <si>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</si>
  <si>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</si>
  <si>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</si>
  <si>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</si>
  <si>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</si>
  <si>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</si>
  <si>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</si>
  <si>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</si>
  <si>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</si>
  <si>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</si>
  <si>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</si>
  <si>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</si>
  <si>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</si>
  <si>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</si>
  <si>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</si>
  <si>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</si>
  <si>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</si>
  <si>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</si>
  <si>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</si>
  <si>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</si>
  <si>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</si>
  <si>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</si>
  <si>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</si>
  <si>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</si>
  <si>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</si>
  <si>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</si>
  <si>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</si>
  <si>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</si>
  <si>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</si>
  <si>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</si>
  <si>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</si>
  <si>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</si>
  <si>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</si>
  <si>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</si>
  <si>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</si>
  <si>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</si>
  <si>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</si>
  <si>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</si>
  <si>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</si>
  <si>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</si>
  <si>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</si>
  <si>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</si>
  <si>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</si>
  <si>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</si>
  <si>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</si>
  <si>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</si>
  <si>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</si>
  <si>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</si>
  <si>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</si>
  <si>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</si>
  <si>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</si>
  <si>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</si>
  <si>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</si>
  <si>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</si>
  <si>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</si>
  <si>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</si>
  <si>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</si>
  <si>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</si>
  <si>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</si>
  <si>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</si>
  <si>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</si>
  <si>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</si>
  <si>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</si>
  <si>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</si>
  <si>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</si>
  <si>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</si>
  <si>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</si>
  <si>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</si>
  <si>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</si>
  <si>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</si>
  <si>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</si>
  <si>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</si>
  <si>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</si>
  <si>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</si>
  <si>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</si>
  <si>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</si>
  <si>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</si>
  <si>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</si>
  <si>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</si>
  <si>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</si>
  <si>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</si>
  <si>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</si>
  <si>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</si>
  <si>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</si>
  <si>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</si>
  <si>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</si>
  <si>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</si>
  <si>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</si>
  <si>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</si>
  <si>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</si>
  <si>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</si>
  <si>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</si>
  <si>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</si>
  <si>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</si>
  <si>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</si>
  <si>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</si>
  <si>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</si>
  <si>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</si>
  <si>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</si>
  <si>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</si>
  <si>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</si>
  <si>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</si>
  <si>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</si>
  <si>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</si>
  <si>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</si>
  <si>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</si>
  <si>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</si>
  <si>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</si>
  <si>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</si>
  <si>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</si>
  <si>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</si>
  <si>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</si>
  <si>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</si>
  <si>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</si>
  <si>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</si>
  <si>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</si>
  <si>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</si>
  <si>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</si>
  <si>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</si>
  <si>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</si>
  <si>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</si>
  <si>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</si>
  <si>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</si>
  <si>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</si>
  <si>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</si>
  <si>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</si>
  <si>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</si>
  <si>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</si>
  <si>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</si>
  <si>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</si>
  <si>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</si>
  <si>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</si>
  <si>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</si>
  <si>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</si>
  <si>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</si>
  <si>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</si>
  <si>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</si>
  <si>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</si>
  <si>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</si>
  <si>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</si>
  <si>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</si>
  <si>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</si>
  <si>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</si>
  <si>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</si>
  <si>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</si>
  <si>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</si>
  <si>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</si>
  <si>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</si>
  <si>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</si>
  <si>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</si>
  <si>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</si>
  <si>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</si>
  <si>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</si>
  <si>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</si>
  <si>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</si>
  <si>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</si>
  <si>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</si>
  <si>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</si>
  <si>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</si>
  <si>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</si>
  <si>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</si>
  <si>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</si>
  <si>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</si>
  <si>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</si>
  <si>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</si>
  <si>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</si>
  <si>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</si>
  <si>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</si>
  <si>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</si>
  <si>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</si>
  <si>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</si>
  <si>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</si>
  <si>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</si>
  <si>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</si>
  <si>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</si>
  <si>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</si>
  <si>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</si>
  <si>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</si>
  <si>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</si>
  <si>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</si>
  <si>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</si>
  <si>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</si>
  <si>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</si>
  <si>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</si>
  <si>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</si>
  <si>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</si>
  <si>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</si>
  <si>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</si>
  <si>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</si>
  <si>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</si>
  <si>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</si>
  <si>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</si>
  <si>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</si>
  <si>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</si>
  <si>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</si>
  <si>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</si>
  <si>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</si>
  <si>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</si>
  <si>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</si>
  <si>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</si>
  <si>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</si>
  <si>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</si>
  <si>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</si>
  <si>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</si>
  <si>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</si>
  <si>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</si>
  <si>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</si>
  <si>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</si>
  <si>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</si>
  <si>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</si>
  <si>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</si>
  <si>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</si>
  <si>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</si>
  <si>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</si>
  <si>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</si>
  <si>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</si>
  <si>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</si>
  <si>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</si>
  <si>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</si>
  <si>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</si>
  <si>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</si>
  <si>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</si>
  <si>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</si>
  <si>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</si>
  <si>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</si>
  <si>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</si>
  <si>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</si>
  <si>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</si>
  <si>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</si>
  <si>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</si>
  <si>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</si>
  <si>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</si>
  <si>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</si>
  <si>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</si>
  <si>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</si>
  <si>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</si>
  <si>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</si>
  <si>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</si>
  <si>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</si>
  <si>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</si>
  <si>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</si>
  <si>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</si>
  <si>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</si>
  <si>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</si>
  <si>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</si>
  <si>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</si>
  <si>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</si>
  <si>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</si>
  <si>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</si>
  <si>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</si>
  <si>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</si>
  <si>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</si>
  <si>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</si>
  <si>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</si>
  <si>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</si>
  <si>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</si>
  <si>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</si>
  <si>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</si>
  <si>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</si>
  <si>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</si>
  <si>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</si>
  <si>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</si>
  <si>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</si>
  <si>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</si>
  <si>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</si>
  <si>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</si>
  <si>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</si>
  <si>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</si>
  <si>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</si>
  <si>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</si>
  <si>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</si>
  <si>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</si>
  <si>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</si>
  <si>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</si>
  <si>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</si>
  <si>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</si>
  <si>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</si>
  <si>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</si>
  <si>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</si>
  <si>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</si>
  <si>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</si>
  <si>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</si>
  <si>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</si>
  <si>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</si>
  <si>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</si>
  <si>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</si>
  <si>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</si>
  <si>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</si>
  <si>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</si>
  <si>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</si>
  <si>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</si>
  <si>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</si>
  <si>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</si>
  <si>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</si>
  <si>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</si>
  <si>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</si>
  <si>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</si>
  <si>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</si>
  <si>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</si>
  <si>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</si>
  <si>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</si>
  <si>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</si>
  <si>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</si>
  <si>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</si>
  <si>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</si>
  <si>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</si>
  <si>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</si>
  <si>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</si>
  <si>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</si>
  <si>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</si>
  <si>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</si>
  <si>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</si>
  <si>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</si>
  <si>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</si>
  <si>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</si>
  <si>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</si>
  <si>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</si>
  <si>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</si>
  <si>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</si>
  <si>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</si>
  <si>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</si>
  <si>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</si>
  <si>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</si>
  <si>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</si>
  <si>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</si>
  <si>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</si>
  <si>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</si>
  <si>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</si>
  <si>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</si>
  <si>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</si>
  <si>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</si>
  <si>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</si>
  <si>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</si>
  <si>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</si>
  <si>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</si>
  <si>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</si>
  <si>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</si>
  <si>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</si>
  <si>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</si>
  <si>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</si>
  <si>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</si>
  <si>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</si>
  <si>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</si>
  <si>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</si>
  <si>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</si>
  <si>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</si>
  <si>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</si>
  <si>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</si>
  <si>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</si>
  <si>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</si>
  <si>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</si>
  <si>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</si>
  <si>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</si>
  <si>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</si>
  <si>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</si>
  <si>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</si>
  <si>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</si>
  <si>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</si>
  <si>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</si>
  <si>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</si>
  <si>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</si>
  <si>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</si>
  <si>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</si>
  <si>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</si>
  <si>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</si>
  <si>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</si>
  <si>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</si>
  <si>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</si>
  <si>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</si>
  <si>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</si>
  <si>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</si>
  <si>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</si>
  <si>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</si>
  <si>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</si>
  <si>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</si>
  <si>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</si>
  <si>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</si>
  <si>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</si>
  <si>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</si>
  <si>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</si>
  <si>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</si>
  <si>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</si>
  <si>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</si>
  <si>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</si>
  <si>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</si>
  <si>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</si>
  <si>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</si>
  <si>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</si>
  <si>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</si>
  <si>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</si>
  <si>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</si>
  <si>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</si>
  <si>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</si>
  <si>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</si>
  <si>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</si>
  <si>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</si>
  <si>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</si>
  <si>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</si>
  <si>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</si>
  <si>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</si>
  <si>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</si>
  <si>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</si>
  <si>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</si>
  <si>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</si>
  <si>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</si>
  <si>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</si>
  <si>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</si>
  <si>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</si>
  <si>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</si>
  <si>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</si>
  <si>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</si>
  <si>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</si>
  <si>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</si>
  <si>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</si>
  <si>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</si>
  <si>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</si>
  <si>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</si>
  <si>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</si>
  <si>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</si>
  <si>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</si>
  <si>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</si>
  <si>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</si>
  <si>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</si>
  <si>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</si>
  <si>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</si>
  <si>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</si>
  <si>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</si>
  <si>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</si>
  <si>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</si>
  <si>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</si>
  <si>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</si>
  <si>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</si>
  <si>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</si>
  <si>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</si>
  <si>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</si>
  <si>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</si>
  <si>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</si>
  <si>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</si>
  <si>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</si>
  <si>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</si>
  <si>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</si>
  <si>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</si>
  <si>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</si>
  <si>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</si>
  <si>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</si>
  <si>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</si>
  <si>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</si>
  <si>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</si>
  <si>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</si>
  <si>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</si>
  <si>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</si>
  <si>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</si>
  <si>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</si>
  <si>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</si>
  <si>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</si>
  <si>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</si>
  <si>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</si>
  <si>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</si>
  <si>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</si>
  <si>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</si>
  <si>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</si>
  <si>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</si>
  <si>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</si>
  <si>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</si>
  <si>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</si>
  <si>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</si>
  <si>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</si>
  <si>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</si>
  <si>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</si>
  <si>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</si>
  <si>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</si>
  <si>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</si>
  <si>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</si>
  <si>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</si>
  <si>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</si>
  <si>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</si>
  <si>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</si>
  <si>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</si>
  <si>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</si>
  <si>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</si>
  <si>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</si>
  <si>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</si>
  <si>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</si>
  <si>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</si>
  <si>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</si>
  <si>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</si>
  <si>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</si>
  <si>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</si>
  <si>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</si>
  <si>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</si>
  <si>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</si>
  <si>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</si>
  <si>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</si>
  <si>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</si>
  <si>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</si>
  <si>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</si>
  <si>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</si>
  <si>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</si>
  <si>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</si>
  <si>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</si>
  <si>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</si>
  <si>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</si>
  <si>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</si>
  <si>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</si>
  <si>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</si>
  <si>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</si>
  <si>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</si>
  <si>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</si>
  <si>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</si>
  <si>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</si>
  <si>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</si>
  <si>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</si>
  <si>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</si>
  <si>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</si>
  <si>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</si>
  <si>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</si>
  <si>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</si>
  <si>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</si>
  <si>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</si>
  <si>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</si>
  <si>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</si>
  <si>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</si>
  <si>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</si>
  <si>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</si>
  <si>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</si>
  <si>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</si>
  <si>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</si>
  <si>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</si>
  <si>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</si>
  <si>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</si>
  <si>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</si>
  <si>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</si>
  <si>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</si>
  <si>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</si>
  <si>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</si>
  <si>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</si>
  <si>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</si>
  <si>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</si>
  <si>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</si>
  <si>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</si>
  <si>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</si>
  <si>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</si>
  <si>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</si>
  <si>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</si>
  <si>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</si>
  <si>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</si>
  <si>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</si>
  <si>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</si>
  <si>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</si>
  <si>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</si>
  <si>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</si>
  <si>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</si>
  <si>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</si>
  <si>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</si>
  <si>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</si>
  <si>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</si>
  <si>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</si>
  <si>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</si>
  <si>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</si>
  <si>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</si>
  <si>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</si>
  <si>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</si>
  <si>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</si>
  <si>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</si>
  <si>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</si>
  <si>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</si>
  <si>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</si>
  <si>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</si>
  <si>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</si>
  <si>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</si>
  <si>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</si>
  <si>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</si>
  <si>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</si>
  <si>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</si>
  <si>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</si>
  <si>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</si>
  <si>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</si>
  <si>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</si>
  <si>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</si>
  <si>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</si>
  <si>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</si>
  <si>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</si>
  <si>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</si>
  <si>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</si>
  <si>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</si>
  <si>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</si>
  <si>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</si>
  <si>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</si>
  <si>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</si>
  <si>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</si>
  <si>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</si>
  <si>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</si>
  <si>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</si>
  <si>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</si>
  <si>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</si>
  <si>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</si>
  <si>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</si>
  <si>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</si>
  <si>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</si>
  <si>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</si>
  <si>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</si>
  <si>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</si>
  <si>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</si>
  <si>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</si>
  <si>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</si>
  <si>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</si>
  <si>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</si>
  <si>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</si>
  <si>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</si>
  <si>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</si>
  <si>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</si>
  <si>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</si>
  <si>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</si>
  <si>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</si>
  <si>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</si>
  <si>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</si>
  <si>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</si>
  <si>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</si>
  <si>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</si>
  <si>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</si>
  <si>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</si>
  <si>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</si>
  <si>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</si>
  <si>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</si>
  <si>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</si>
  <si>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</si>
  <si>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</si>
  <si>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</si>
  <si>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</si>
  <si>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</si>
  <si>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</si>
  <si>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</si>
  <si>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</si>
  <si>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</si>
  <si>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</si>
  <si>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</si>
  <si>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</si>
  <si>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</si>
  <si>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</si>
  <si>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</si>
  <si>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</si>
  <si>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</si>
  <si>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</si>
  <si>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</si>
  <si>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</si>
  <si>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</si>
  <si>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</si>
  <si>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</si>
  <si>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</si>
  <si>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</si>
  <si>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</si>
  <si>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</si>
  <si>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</si>
  <si>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</si>
  <si>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</si>
  <si>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</si>
  <si>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</si>
  <si>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</si>
  <si>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</si>
  <si>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</si>
  <si>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</si>
  <si>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</si>
  <si>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</si>
  <si>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</si>
  <si>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</si>
  <si>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</si>
  <si>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</si>
  <si>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</si>
  <si>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</si>
  <si>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</si>
  <si>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</si>
  <si>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</si>
  <si>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</si>
  <si>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</si>
  <si>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</si>
  <si>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</si>
  <si>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</si>
  <si>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</si>
  <si>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</si>
  <si>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</si>
  <si>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</si>
  <si>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</si>
  <si>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</si>
  <si>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</si>
  <si>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</si>
  <si>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</si>
  <si>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</si>
  <si>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</si>
  <si>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</si>
  <si>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</si>
  <si>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</si>
  <si>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</si>
  <si>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</si>
  <si>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</si>
  <si>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</si>
  <si>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</si>
  <si>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</si>
  <si>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</si>
  <si>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</si>
  <si>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</si>
  <si>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</si>
  <si>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</si>
  <si>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</si>
  <si>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</si>
  <si>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</si>
  <si>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</si>
  <si>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</si>
  <si>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</si>
  <si>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</si>
  <si>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</si>
  <si>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</si>
  <si>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</si>
  <si>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</si>
  <si>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</si>
  <si>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</si>
  <si>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</si>
  <si>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</si>
  <si>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</si>
  <si>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</si>
  <si>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</si>
  <si>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</si>
  <si>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</si>
  <si>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</si>
  <si>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</si>
  <si>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</si>
  <si>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</si>
  <si>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</si>
  <si>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</si>
  <si>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</si>
  <si>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</si>
  <si>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</si>
  <si>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</si>
  <si>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</si>
  <si>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</si>
  <si>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</si>
  <si>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</si>
  <si>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</si>
  <si>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</si>
  <si>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</si>
  <si>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</si>
  <si>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</si>
  <si>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</si>
  <si>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</si>
  <si>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</si>
  <si>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</si>
  <si>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</si>
  <si>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</si>
  <si>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</si>
  <si>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</si>
  <si>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</si>
  <si>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</si>
  <si>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</si>
  <si>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</si>
  <si>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</si>
  <si>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</si>
  <si>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</si>
  <si>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</si>
  <si>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</si>
  <si>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</si>
  <si>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</si>
  <si>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</si>
  <si>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</si>
  <si>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</si>
  <si>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</si>
  <si>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</si>
  <si>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</si>
  <si>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</si>
  <si>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</si>
  <si>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</si>
  <si>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</si>
  <si>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</si>
  <si>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</si>
  <si>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</si>
  <si>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</si>
  <si>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</si>
  <si>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</si>
  <si>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</si>
  <si>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</si>
  <si>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</si>
  <si>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</si>
  <si>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</si>
  <si>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</si>
  <si>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</si>
  <si>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</si>
  <si>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</si>
  <si>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</si>
  <si>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</si>
  <si>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</si>
  <si>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</si>
  <si>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</si>
  <si>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</si>
  <si>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</si>
  <si>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</si>
  <si>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</si>
  <si>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</si>
  <si>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</si>
  <si>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</si>
  <si>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</si>
  <si>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</si>
  <si>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</si>
  <si>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</si>
  <si>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</si>
  <si>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</si>
  <si>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</si>
  <si>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</si>
  <si>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</si>
  <si>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</si>
  <si>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</si>
  <si>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</si>
  <si>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</si>
  <si>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</si>
  <si>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</si>
  <si>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</si>
  <si>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</si>
  <si>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</si>
  <si>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</si>
  <si>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</si>
  <si>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</si>
  <si>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</si>
  <si>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</si>
  <si>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</si>
  <si>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</si>
  <si>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</si>
  <si>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</si>
  <si>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</si>
  <si>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</si>
  <si>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</si>
  <si>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</si>
  <si>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</si>
  <si>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</si>
  <si>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</si>
  <si>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</si>
  <si>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</si>
  <si>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</si>
  <si>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</si>
  <si>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</si>
  <si>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</si>
  <si>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</si>
  <si>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</si>
  <si>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</si>
  <si>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</si>
  <si>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</si>
  <si>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</si>
  <si>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</si>
  <si>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</si>
  <si>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</si>
  <si>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</si>
  <si>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</si>
  <si>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</si>
  <si>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</si>
  <si>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</si>
  <si>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</si>
  <si>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</si>
  <si>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</si>
  <si>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</si>
  <si>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</si>
  <si>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</si>
  <si>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</si>
  <si>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</si>
  <si>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</si>
  <si>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</si>
  <si>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</si>
  <si>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</si>
  <si>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</si>
  <si>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</si>
  <si>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</si>
  <si>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</si>
  <si>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</si>
  <si>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</si>
  <si>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</si>
  <si>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</si>
  <si>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</si>
  <si>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</si>
  <si>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</si>
  <si>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</si>
  <si>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</si>
  <si>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</si>
  <si>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</si>
  <si>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</si>
  <si>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</si>
  <si>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</si>
  <si>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</si>
  <si>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</si>
  <si>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</si>
  <si>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</si>
  <si>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</si>
  <si>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</si>
  <si>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</si>
  <si>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</si>
  <si>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</si>
  <si>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</si>
  <si>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</si>
  <si>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</si>
  <si>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</si>
  <si>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</si>
  <si>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</si>
  <si>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</si>
  <si>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</si>
  <si>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</si>
  <si>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</si>
  <si>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</si>
  <si>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</si>
  <si>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</si>
  <si>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</si>
  <si>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</si>
  <si>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</si>
  <si>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</si>
  <si>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</si>
  <si>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</si>
  <si>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</si>
  <si>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</si>
  <si>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</si>
  <si>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</si>
  <si>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</si>
  <si>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</si>
  <si>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</si>
  <si>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</si>
  <si>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</si>
  <si>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</si>
  <si>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</si>
  <si>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</si>
  <si>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</si>
  <si>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</si>
  <si>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</si>
  <si>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</si>
  <si>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</si>
  <si>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</si>
  <si>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</si>
  <si>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</si>
  <si>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</si>
  <si>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</si>
  <si>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</si>
  <si>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</si>
  <si>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</si>
  <si>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</si>
  <si>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</si>
  <si>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</si>
  <si>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</si>
  <si>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</si>
  <si>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</si>
  <si>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</si>
  <si>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</si>
  <si>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</si>
  <si>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</si>
  <si>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</si>
  <si>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</si>
  <si>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</si>
  <si>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</si>
  <si>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</si>
  <si>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</si>
  <si>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</si>
  <si>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</si>
  <si>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</si>
  <si>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</si>
  <si>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</si>
  <si>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</si>
  <si>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</si>
  <si>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</si>
  <si>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</si>
  <si>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</si>
  <si>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</si>
  <si>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</si>
  <si>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</si>
  <si>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</si>
  <si>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</si>
  <si>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</si>
  <si>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</si>
  <si>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</si>
  <si>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</si>
  <si>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</si>
  <si>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</si>
  <si>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</si>
  <si>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</si>
  <si>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</si>
  <si>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</si>
  <si>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</si>
  <si>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</si>
  <si>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</si>
  <si>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</si>
  <si>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</si>
  <si>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</si>
  <si>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</si>
  <si>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</si>
  <si>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</si>
  <si>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</si>
  <si>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</si>
  <si>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</si>
  <si>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</si>
  <si>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</si>
  <si>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</si>
  <si>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</si>
  <si>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</si>
  <si>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</si>
  <si>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</si>
  <si>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</si>
  <si>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</si>
  <si>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</si>
  <si>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</si>
  <si>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</si>
  <si>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</si>
  <si>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</si>
  <si>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</si>
  <si>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</si>
  <si>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</si>
  <si>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</si>
  <si>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</si>
  <si>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</si>
  <si>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</si>
  <si>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</si>
  <si>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</si>
  <si>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</si>
  <si>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</si>
  <si>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</si>
  <si>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</si>
  <si>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</si>
  <si>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</si>
  <si>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</si>
  <si>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</si>
  <si>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</si>
  <si>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</si>
  <si>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</si>
  <si>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</si>
  <si>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</si>
  <si>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</si>
  <si>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</si>
  <si>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</si>
  <si>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</si>
  <si>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</si>
  <si>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</si>
  <si>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</si>
  <si>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</si>
  <si>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</si>
  <si>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</si>
  <si>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</si>
  <si>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</si>
  <si>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</si>
  <si>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</si>
  <si>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</si>
  <si>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</si>
  <si>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</si>
  <si>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</si>
  <si>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</si>
  <si>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</si>
  <si>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</si>
  <si>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</si>
  <si>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</si>
  <si>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</si>
  <si>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</si>
  <si>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</si>
  <si>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</si>
  <si>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</si>
  <si>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</si>
  <si>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</si>
  <si>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</si>
  <si>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</si>
  <si>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</si>
  <si>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</si>
  <si>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</si>
  <si>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</si>
  <si>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</si>
  <si>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</si>
  <si>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</si>
  <si>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</si>
  <si>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</si>
  <si>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</si>
  <si>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</si>
  <si>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</si>
  <si>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</si>
  <si>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</si>
  <si>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</si>
  <si>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</si>
  <si>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</si>
  <si>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</si>
  <si>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</si>
  <si>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</si>
  <si>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</si>
  <si>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</si>
  <si>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</si>
  <si>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</si>
  <si>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</si>
  <si>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</si>
  <si>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</si>
  <si>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</si>
  <si>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</si>
  <si>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</si>
  <si>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</si>
  <si>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</si>
  <si>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</si>
  <si>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</si>
  <si>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</si>
  <si>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</si>
  <si>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</si>
  <si>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</si>
  <si>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</si>
  <si>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</si>
  <si>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</si>
  <si>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</si>
  <si>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</si>
  <si>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</si>
  <si>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</si>
  <si>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</si>
  <si>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</si>
  <si>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</si>
  <si>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</si>
  <si>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</si>
  <si>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</si>
  <si>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</si>
  <si>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</si>
  <si>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</si>
  <si>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</si>
  <si>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</si>
  <si>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</si>
  <si>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</si>
  <si>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</si>
  <si>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</si>
  <si>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</si>
  <si>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</si>
  <si>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</si>
  <si>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</si>
  <si>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</si>
  <si>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</si>
  <si>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</si>
  <si>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</si>
  <si>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</si>
  <si>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</si>
  <si>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</si>
  <si>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</si>
  <si>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</si>
  <si>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</si>
  <si>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</si>
  <si>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</si>
  <si>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</si>
  <si>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</si>
  <si>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</si>
  <si>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</si>
  <si>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</si>
  <si>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</si>
  <si>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</si>
  <si>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</si>
  <si>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</si>
  <si>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</si>
  <si>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</si>
  <si>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</si>
  <si>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</si>
  <si>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</si>
  <si>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</si>
  <si>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</si>
  <si>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</si>
  <si>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</si>
  <si>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</si>
  <si>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</si>
  <si>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</si>
  <si>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</si>
  <si>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</si>
  <si>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</si>
  <si>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</si>
  <si>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</si>
  <si>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</si>
  <si>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</si>
  <si>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</si>
  <si>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</si>
  <si>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</si>
  <si>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</si>
  <si>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</si>
  <si>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</si>
  <si>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</si>
  <si>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</si>
  <si>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</si>
  <si>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</si>
  <si>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</si>
  <si>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</si>
  <si>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</si>
  <si>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</si>
  <si>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</si>
  <si>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</si>
  <si>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</si>
  <si>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</si>
  <si>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</si>
  <si>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</si>
  <si>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</si>
  <si>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</si>
  <si>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</si>
  <si>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</si>
  <si>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</si>
  <si>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</si>
  <si>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</si>
  <si>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</si>
  <si>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</si>
  <si>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</si>
  <si>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</si>
  <si>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</si>
  <si>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</si>
  <si>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</si>
  <si>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</si>
  <si>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</si>
  <si>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</si>
  <si>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</si>
  <si>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</si>
  <si>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</si>
  <si>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</si>
  <si>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</si>
  <si>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</si>
  <si>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</si>
  <si>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</si>
  <si>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</si>
  <si>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</si>
  <si>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</si>
  <si>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</si>
  <si>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</si>
  <si>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</si>
  <si>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</si>
  <si>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</si>
  <si>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</si>
  <si>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</si>
  <si>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</si>
  <si>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</si>
  <si>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</si>
  <si>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</si>
  <si>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</si>
  <si>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</si>
  <si>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</si>
  <si>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</si>
  <si>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</si>
  <si>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</si>
  <si>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</si>
  <si>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</si>
  <si>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</si>
  <si>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</si>
  <si>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</si>
  <si>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</si>
  <si>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</si>
  <si>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</si>
  <si>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</si>
  <si>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</si>
  <si>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</si>
  <si>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</si>
  <si>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</si>
  <si>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</si>
  <si>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</si>
  <si>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</si>
  <si>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</si>
  <si>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</si>
  <si>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</si>
  <si>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</si>
  <si>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</si>
  <si>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</si>
  <si>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</si>
  <si>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</si>
  <si>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</si>
  <si>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</si>
  <si>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</si>
  <si>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</si>
  <si>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</si>
  <si>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</si>
  <si>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</si>
  <si>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</si>
  <si>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</si>
  <si>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</si>
  <si>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</si>
  <si>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</si>
  <si>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</si>
  <si>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</si>
  <si>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</si>
  <si>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</si>
  <si>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</si>
  <si>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</si>
  <si>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</si>
  <si>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</si>
  <si>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</si>
  <si>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</si>
  <si>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</si>
  <si>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</si>
  <si>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</si>
  <si>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</si>
  <si>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</si>
  <si>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</si>
  <si>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</si>
  <si>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</si>
  <si>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</si>
  <si>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</si>
  <si>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</si>
  <si>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</si>
  <si>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</si>
  <si>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</si>
  <si>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</si>
  <si>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</si>
  <si>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</si>
  <si>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</si>
  <si>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</si>
  <si>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</si>
  <si>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</si>
  <si>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</si>
  <si>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</si>
  <si>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</si>
  <si>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</si>
  <si>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</si>
  <si>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</si>
  <si>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</si>
  <si>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</si>
  <si>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</si>
  <si>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</si>
  <si>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</si>
  <si>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</si>
  <si>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</si>
  <si>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</si>
  <si>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</si>
  <si>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</si>
  <si>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</si>
  <si>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</si>
  <si>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</si>
  <si>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</si>
  <si>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</si>
  <si>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</si>
  <si>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</si>
  <si>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</si>
  <si>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</si>
  <si>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</si>
  <si>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</si>
  <si>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</si>
  <si>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</si>
  <si>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</si>
  <si>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</si>
  <si>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</si>
  <si>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</si>
  <si>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</si>
  <si>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</si>
  <si>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</si>
  <si>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</si>
  <si>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</si>
  <si>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</si>
  <si>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</si>
  <si>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</si>
  <si>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</si>
  <si>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</si>
  <si>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</si>
  <si>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</si>
  <si>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</si>
  <si>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</si>
  <si>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</si>
  <si>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</si>
  <si>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</si>
  <si>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</si>
  <si>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</si>
  <si>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</si>
  <si>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</si>
  <si>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</si>
  <si>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</si>
  <si>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</si>
  <si>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</si>
  <si>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</si>
  <si>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</si>
  <si>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</si>
  <si>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</si>
  <si>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</si>
  <si>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</si>
  <si>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</si>
  <si>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</si>
  <si>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</si>
  <si>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</si>
  <si>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</si>
  <si>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</si>
  <si>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</si>
  <si>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</si>
  <si>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</si>
  <si>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</si>
  <si>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</si>
  <si>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</si>
  <si>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</si>
  <si>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</si>
  <si>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</si>
  <si>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</si>
  <si>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</si>
  <si>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</si>
  <si>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</si>
  <si>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</si>
  <si>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</si>
  <si>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</si>
  <si>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</si>
  <si>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</si>
  <si>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</si>
  <si>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</si>
  <si>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</si>
  <si>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</si>
  <si>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</si>
  <si>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</si>
  <si>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</si>
  <si>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</si>
  <si>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</si>
  <si>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</si>
  <si>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</si>
  <si>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</si>
  <si>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</si>
  <si>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</si>
  <si>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</si>
  <si>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</si>
  <si>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</si>
  <si>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</si>
  <si>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</si>
  <si>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</si>
  <si>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</si>
  <si>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</si>
  <si>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</si>
  <si>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</si>
  <si>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</si>
  <si>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</si>
  <si>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</si>
  <si>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</si>
  <si>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</si>
  <si>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</si>
  <si>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</si>
  <si>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</si>
  <si>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</si>
  <si>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</si>
  <si>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</si>
  <si>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</si>
  <si>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</si>
  <si>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</si>
  <si>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</si>
  <si>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</si>
  <si>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</si>
  <si>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</si>
  <si>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</si>
  <si>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</si>
  <si>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</si>
  <si>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</si>
  <si>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</si>
  <si>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</si>
  <si>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</si>
  <si>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</si>
  <si>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</si>
  <si>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</si>
  <si>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</si>
  <si>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</si>
  <si>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</si>
  <si>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</si>
  <si>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</si>
  <si>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</si>
  <si>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</si>
  <si>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</si>
  <si>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</si>
  <si>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</si>
  <si>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</si>
  <si>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</si>
  <si>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</si>
  <si>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</si>
  <si>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</si>
  <si>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</si>
  <si>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</si>
  <si>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</si>
  <si>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</si>
  <si>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</si>
  <si>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</si>
  <si>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</si>
  <si>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</si>
  <si>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</si>
  <si>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</si>
  <si>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</si>
  <si>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</si>
  <si>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</si>
  <si>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</si>
  <si>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</si>
  <si>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</si>
  <si>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</si>
  <si>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</si>
  <si>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</si>
  <si>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</si>
  <si>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</si>
  <si>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</si>
  <si>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</si>
  <si>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</si>
  <si>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</si>
  <si>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</si>
  <si>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</si>
  <si>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</si>
  <si>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</si>
  <si>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</si>
  <si>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</si>
  <si>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</si>
  <si>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</si>
  <si>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</si>
  <si>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</si>
  <si>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</si>
  <si>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</si>
  <si>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</si>
  <si>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</si>
  <si>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</si>
  <si>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</si>
  <si>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</si>
  <si>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</si>
  <si>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</si>
  <si>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</si>
  <si>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</si>
  <si>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</si>
  <si>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</si>
  <si>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</si>
  <si>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</si>
  <si>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</si>
  <si>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</si>
  <si>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</si>
  <si>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</si>
  <si>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</si>
  <si>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</si>
  <si>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</si>
  <si>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</si>
  <si>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</si>
  <si>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</si>
  <si>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</si>
  <si>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</si>
  <si>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</si>
  <si>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</si>
  <si>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</si>
  <si>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</si>
  <si>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</si>
  <si>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</si>
  <si>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</si>
  <si>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</si>
  <si>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</si>
  <si>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</si>
  <si>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</si>
  <si>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</si>
  <si>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</si>
  <si>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</si>
  <si>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</si>
  <si>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</si>
  <si>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</si>
  <si>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</si>
  <si>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</si>
  <si>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</si>
  <si>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</si>
  <si>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</si>
  <si>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</si>
  <si>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</si>
  <si>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</si>
  <si>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</si>
  <si>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</si>
  <si>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</si>
  <si>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</si>
  <si>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</si>
  <si>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</si>
  <si>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</si>
  <si>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</si>
  <si>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</si>
  <si>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</si>
  <si>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</si>
  <si>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</si>
  <si>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</si>
  <si>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</si>
  <si>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</si>
  <si>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</si>
  <si>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</si>
  <si>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</si>
  <si>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</si>
  <si>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</si>
  <si>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</si>
  <si>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</si>
  <si>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</si>
  <si>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</si>
  <si>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</si>
  <si>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</si>
  <si>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</si>
  <si>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</si>
  <si>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</si>
  <si>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</si>
  <si>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</si>
  <si>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</si>
  <si>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</si>
  <si>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</si>
  <si>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</si>
  <si>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</si>
  <si>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</si>
  <si>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</si>
  <si>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</si>
  <si>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</si>
  <si>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</si>
  <si>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</si>
  <si>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</si>
  <si>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</si>
  <si>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</si>
  <si>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</si>
  <si>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</si>
  <si>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</si>
  <si>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</si>
  <si>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</si>
  <si>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</si>
  <si>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</si>
  <si>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</si>
  <si>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</si>
  <si>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</si>
  <si>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</si>
  <si>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</si>
  <si>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</si>
  <si>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</si>
  <si>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</si>
  <si>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</si>
  <si>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</si>
  <si>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</si>
  <si>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</si>
  <si>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</si>
  <si>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</si>
  <si>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</si>
  <si>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</si>
  <si>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</si>
  <si>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</si>
  <si>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</si>
  <si>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</si>
  <si>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</si>
  <si>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</si>
  <si>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</si>
  <si>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</si>
  <si>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</si>
  <si>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</si>
  <si>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</si>
  <si>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</si>
  <si>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</si>
  <si>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</si>
  <si>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</si>
  <si>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</si>
  <si>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</si>
  <si>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</si>
  <si>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</si>
  <si>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</si>
  <si>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</si>
  <si>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</si>
  <si>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</si>
  <si>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</si>
  <si>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</si>
  <si>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</si>
  <si>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</si>
  <si>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</si>
  <si>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</si>
  <si>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</si>
  <si>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</si>
  <si>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</si>
  <si>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</si>
  <si>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</si>
  <si>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</si>
  <si>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</si>
  <si>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</si>
  <si>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</si>
  <si>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</si>
  <si>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</si>
  <si>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</si>
  <si>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</si>
  <si>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</si>
  <si>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</si>
  <si>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</si>
  <si>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</si>
  <si>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</si>
  <si>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</si>
  <si>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</si>
  <si>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</si>
  <si>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</si>
  <si>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</si>
  <si>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</si>
  <si>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</si>
  <si>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</si>
  <si>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</si>
  <si>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</si>
  <si>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</si>
  <si>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</si>
  <si>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</si>
  <si>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</si>
  <si>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</si>
  <si>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</si>
  <si>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</si>
  <si>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</si>
  <si>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</si>
  <si>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</si>
  <si>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</si>
  <si>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</si>
  <si>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</si>
  <si>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</si>
  <si>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</si>
  <si>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</si>
  <si>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</si>
  <si>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</si>
  <si>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</si>
  <si>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</si>
  <si>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</si>
  <si>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</si>
  <si>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</si>
  <si>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</si>
  <si>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</si>
  <si>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</si>
  <si>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</si>
  <si>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</si>
  <si>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</si>
  <si>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</si>
  <si>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</si>
  <si>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</si>
  <si>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</si>
  <si>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</si>
  <si>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</si>
  <si>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</si>
  <si>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</si>
  <si>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</si>
  <si>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</si>
  <si>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</si>
  <si>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</si>
  <si>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</si>
  <si>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</si>
  <si>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</si>
  <si>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</si>
  <si>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</si>
  <si>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</si>
  <si>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</si>
  <si>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</si>
  <si>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</si>
  <si>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</si>
  <si>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</si>
  <si>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</si>
  <si>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</si>
  <si>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</si>
  <si>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</si>
  <si>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</si>
  <si>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</si>
  <si>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</si>
  <si>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</si>
  <si>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</si>
  <si>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</si>
  <si>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</si>
  <si>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</si>
  <si>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</si>
  <si>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</si>
  <si>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</si>
  <si>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</si>
  <si>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</si>
  <si>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</si>
  <si>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</si>
  <si>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</si>
  <si>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</si>
  <si>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</si>
  <si>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</si>
  <si>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</si>
  <si>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</si>
  <si>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</si>
  <si>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</si>
  <si>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</si>
  <si>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</si>
  <si>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</si>
  <si>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</si>
  <si>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</si>
  <si>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</si>
  <si>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</si>
  <si>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</si>
  <si>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</si>
  <si>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</si>
  <si>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</si>
  <si>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</si>
  <si>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</si>
  <si>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</si>
  <si>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</si>
  <si>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</si>
  <si>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</si>
  <si>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</si>
  <si>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</si>
  <si>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</si>
  <si>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</si>
  <si>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</si>
  <si>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</si>
  <si>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</si>
  <si>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</si>
  <si>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</si>
  <si>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</si>
  <si>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</si>
  <si>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</si>
  <si>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</si>
  <si>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</si>
  <si>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</si>
  <si>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</si>
  <si>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</si>
  <si>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</si>
  <si>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</si>
  <si>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</si>
  <si>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</si>
  <si>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</si>
  <si>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</si>
  <si>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</si>
  <si>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</si>
  <si>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</si>
  <si>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</si>
  <si>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</si>
  <si>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</si>
  <si>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</si>
  <si>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</si>
  <si>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</si>
  <si>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</si>
  <si>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</si>
  <si>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</si>
  <si>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</si>
  <si>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</si>
  <si>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</si>
  <si>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</si>
  <si>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</si>
  <si>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</si>
  <si>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</si>
  <si>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</si>
  <si>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</si>
  <si>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</si>
  <si>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</si>
  <si>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</si>
  <si>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</si>
  <si>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</si>
  <si>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</si>
  <si>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</si>
  <si>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</si>
  <si>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</si>
  <si>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</si>
  <si>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</si>
  <si>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</si>
  <si>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</si>
  <si>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</si>
  <si>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</si>
  <si>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</si>
  <si>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</si>
  <si>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</si>
  <si>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</si>
  <si>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</si>
  <si>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</si>
  <si>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</si>
  <si>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</si>
  <si>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</si>
  <si>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</si>
  <si>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</si>
  <si>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</si>
  <si>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</si>
  <si>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</si>
  <si>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</si>
  <si>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</si>
  <si>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</si>
  <si>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</si>
  <si>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</si>
  <si>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</si>
  <si>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</si>
  <si>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</si>
  <si>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</si>
  <si>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</si>
  <si>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</si>
  <si>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</si>
  <si>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</si>
  <si>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</si>
  <si>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</si>
  <si>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</si>
  <si>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</si>
  <si>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</si>
  <si>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</si>
  <si>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</si>
  <si>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</si>
  <si>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</si>
  <si>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</si>
  <si>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</si>
  <si>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</si>
  <si>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</si>
  <si>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</si>
  <si>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</si>
  <si>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</si>
  <si>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</si>
  <si>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</si>
  <si>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</si>
  <si>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</si>
  <si>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</si>
  <si>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</si>
  <si>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</si>
  <si>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</si>
  <si>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</si>
  <si>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</si>
  <si>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</si>
  <si>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</si>
  <si>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</si>
  <si>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</si>
  <si>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</si>
  <si>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</si>
  <si>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</si>
  <si>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</si>
  <si>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</si>
  <si>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</si>
  <si>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</si>
  <si>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</si>
  <si>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</si>
  <si>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</si>
  <si>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</si>
  <si>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</si>
  <si>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</si>
  <si>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</si>
  <si>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</si>
  <si>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</si>
  <si>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</si>
  <si>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</si>
  <si>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</si>
  <si>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</si>
  <si>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</si>
  <si>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</si>
  <si>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</si>
  <si>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</si>
  <si>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</si>
  <si>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</si>
  <si>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</si>
  <si>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</si>
  <si>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</si>
  <si>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</si>
  <si>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</si>
  <si>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</si>
  <si>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</si>
  <si>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</si>
  <si>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</si>
  <si>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</si>
  <si>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</si>
  <si>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</si>
  <si>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</si>
  <si>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</si>
  <si>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</si>
  <si>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</si>
  <si>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</si>
  <si>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</si>
  <si>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</si>
  <si>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</si>
  <si>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</si>
  <si>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</si>
  <si>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</si>
  <si>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</si>
  <si>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</si>
  <si>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</si>
  <si>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</si>
  <si>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</si>
  <si>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</si>
  <si>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</si>
  <si>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</si>
  <si>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</si>
  <si>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</si>
  <si>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</si>
  <si>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</si>
  <si>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</si>
  <si>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</si>
  <si>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</si>
  <si>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</si>
  <si>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</si>
  <si>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</si>
  <si>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</si>
  <si>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</si>
  <si>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</si>
  <si>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</si>
  <si>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</si>
  <si>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</si>
  <si>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</si>
  <si>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</si>
  <si>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</si>
  <si>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</si>
  <si>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</si>
  <si>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</si>
  <si>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</si>
  <si>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</si>
  <si>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</si>
  <si>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</si>
  <si>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</si>
  <si>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</si>
  <si>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</si>
  <si>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</si>
  <si>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</si>
  <si>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</si>
  <si>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</si>
  <si>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</si>
  <si>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</si>
  <si>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</si>
  <si>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</si>
  <si>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</si>
  <si>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</si>
  <si>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</si>
  <si>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</si>
  <si>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</si>
  <si>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</si>
  <si>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</si>
  <si>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</si>
  <si>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</si>
  <si>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</si>
  <si>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</si>
  <si>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</si>
  <si>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</si>
  <si>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</si>
  <si>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</si>
  <si>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</si>
  <si>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</si>
  <si>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</si>
  <si>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</si>
  <si>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</si>
  <si>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</si>
  <si>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</si>
  <si>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</si>
  <si>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</si>
  <si>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</si>
  <si>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</si>
  <si>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</si>
  <si>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</si>
  <si>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</si>
  <si>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</si>
  <si>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</si>
  <si>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</si>
  <si>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</si>
  <si>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</si>
  <si>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</si>
  <si>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</si>
  <si>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</si>
  <si>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</si>
  <si>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</si>
  <si>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</si>
  <si>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</si>
  <si>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</si>
  <si>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</si>
  <si>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</si>
  <si>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</si>
  <si>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</si>
  <si>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</si>
  <si>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</si>
  <si>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</si>
  <si>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</si>
  <si>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</si>
  <si>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</si>
  <si>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</si>
  <si>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</si>
  <si>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</si>
  <si>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</si>
  <si>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</si>
  <si>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</si>
  <si>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</si>
  <si>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</si>
  <si>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</si>
  <si>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</si>
  <si>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</si>
  <si>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</si>
  <si>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</si>
  <si>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</si>
  <si>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</si>
  <si>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</si>
  <si>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</si>
  <si>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</si>
  <si>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</si>
  <si>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</si>
  <si>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</si>
  <si>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</si>
  <si>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</si>
  <si>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</si>
  <si>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</si>
  <si>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</si>
  <si>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</si>
  <si>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</si>
  <si>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</si>
  <si>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</si>
  <si>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</si>
  <si>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</si>
  <si>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</si>
  <si>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</si>
  <si>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</si>
  <si>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</si>
  <si>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</si>
  <si>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</si>
  <si>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</si>
  <si>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</si>
  <si>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</si>
  <si>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</si>
  <si>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</si>
  <si>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</si>
  <si>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</si>
  <si>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</si>
  <si>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</si>
  <si>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</si>
  <si>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</si>
  <si>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</si>
  <si>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</si>
  <si>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</si>
  <si>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</si>
  <si>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</si>
  <si>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</si>
  <si>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</si>
  <si>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</si>
  <si>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</si>
  <si>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</si>
  <si>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</si>
  <si>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</si>
  <si>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</si>
  <si>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</si>
  <si>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</si>
  <si>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</si>
  <si>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</si>
  <si>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</si>
  <si>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</si>
  <si>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</si>
  <si>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</si>
  <si>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</si>
  <si>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</si>
  <si>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</si>
  <si>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</si>
  <si>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</si>
  <si>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</si>
  <si>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</si>
  <si>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</si>
  <si>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</si>
  <si>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</si>
  <si>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</si>
  <si>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</si>
  <si>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</si>
  <si>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</si>
  <si>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</si>
  <si>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</si>
  <si>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</si>
  <si>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</si>
  <si>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</si>
  <si>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</si>
  <si>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</si>
  <si>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</si>
  <si>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</si>
  <si>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</si>
  <si>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</si>
  <si>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</si>
  <si>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</si>
  <si>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</si>
  <si>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</si>
  <si>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</si>
  <si>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</si>
  <si>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</si>
  <si>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</si>
  <si>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</si>
  <si>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</si>
  <si>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</si>
  <si>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</si>
  <si>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</si>
  <si>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</si>
  <si>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</si>
  <si>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</si>
  <si>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</si>
  <si>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</si>
  <si>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</si>
  <si>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</si>
  <si>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</si>
  <si>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</si>
  <si>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</si>
  <si>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</si>
  <si>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</si>
  <si>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</si>
  <si>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</si>
  <si>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</si>
  <si>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</si>
  <si>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</si>
  <si>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</si>
  <si>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</si>
  <si>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</si>
  <si>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</si>
  <si>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</si>
  <si>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</si>
  <si>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</si>
  <si>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</si>
  <si>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</si>
  <si>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</si>
  <si>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</si>
  <si>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</si>
  <si>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</si>
  <si>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</si>
  <si>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</si>
  <si>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</si>
  <si>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</si>
  <si>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</si>
  <si>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</si>
  <si>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</si>
  <si>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</si>
  <si>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</si>
  <si>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</si>
  <si>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</si>
  <si>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</si>
  <si>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</si>
  <si>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</si>
  <si>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</si>
  <si>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</si>
  <si>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</si>
  <si>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</si>
  <si>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</si>
  <si>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</si>
  <si>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</si>
  <si>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</si>
  <si>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</si>
  <si>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</si>
  <si>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</si>
  <si>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</si>
  <si>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</si>
  <si>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</si>
  <si>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</si>
  <si>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</si>
  <si>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</si>
  <si>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</si>
  <si>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</si>
  <si>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</si>
  <si>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</si>
  <si>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</si>
  <si>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</si>
  <si>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</si>
  <si>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</si>
  <si>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</si>
  <si>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</si>
  <si>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</si>
  <si>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</si>
  <si>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</si>
  <si>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</si>
  <si>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</si>
  <si>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</si>
  <si>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</si>
  <si>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</si>
  <si>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</si>
  <si>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</si>
  <si>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</si>
  <si>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</si>
  <si>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</si>
  <si>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</si>
  <si>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</si>
  <si>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</si>
  <si>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</si>
  <si>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</si>
  <si>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</si>
  <si>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</si>
  <si>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</si>
  <si>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</si>
  <si>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</si>
  <si>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</si>
  <si>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</si>
  <si>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</si>
  <si>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</si>
  <si>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</si>
  <si>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</si>
  <si>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</si>
  <si>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</si>
  <si>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</si>
  <si>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</si>
  <si>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</si>
  <si>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</si>
  <si>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</si>
  <si>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</si>
  <si>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</si>
  <si>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</si>
  <si>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</si>
  <si>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</si>
  <si>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</si>
  <si>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</si>
  <si>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</si>
  <si>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</si>
  <si>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</si>
  <si>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</si>
  <si>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</si>
  <si>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</si>
  <si>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</si>
  <si>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</si>
  <si>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</si>
  <si>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</si>
  <si>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</si>
  <si>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</si>
  <si>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</si>
  <si>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</si>
  <si>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</si>
  <si>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</si>
  <si>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</si>
  <si>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</si>
  <si>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</si>
  <si>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</si>
  <si>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</si>
  <si>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</si>
  <si>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</si>
  <si>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</si>
  <si>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</si>
  <si>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</si>
  <si>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</si>
  <si>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</si>
  <si>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</si>
  <si>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</si>
  <si>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</si>
  <si>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</si>
  <si>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</si>
  <si>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</si>
  <si>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</si>
  <si>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</si>
  <si>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</si>
  <si>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</si>
  <si>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</si>
  <si>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</si>
  <si>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</si>
  <si>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</si>
  <si>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</si>
  <si>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</si>
  <si>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</si>
  <si>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</si>
  <si>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</si>
  <si>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</si>
  <si>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</si>
  <si>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</si>
  <si>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</si>
  <si>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</si>
  <si>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</si>
  <si>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</si>
  <si>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</si>
  <si>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</si>
  <si>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</si>
  <si>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</si>
  <si>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</si>
  <si>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</si>
  <si>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</si>
  <si>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</si>
  <si>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</si>
  <si>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</si>
  <si>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</si>
  <si>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</si>
  <si>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</si>
  <si>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</si>
  <si>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</si>
  <si>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</si>
  <si>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</si>
  <si>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</si>
  <si>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</si>
  <si>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</si>
  <si>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</si>
  <si>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</si>
  <si>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</si>
  <si>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</si>
  <si>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</si>
  <si>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</si>
  <si>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</si>
  <si>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</si>
  <si>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</si>
  <si>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</si>
  <si>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</si>
  <si>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</si>
  <si>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</si>
  <si>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</si>
  <si>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</si>
  <si>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</si>
  <si>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</si>
  <si>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</si>
  <si>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</si>
  <si>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</si>
  <si>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</si>
  <si>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</si>
  <si>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</si>
  <si>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</si>
  <si>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</si>
  <si>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</si>
  <si>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</si>
  <si>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</si>
  <si>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</si>
  <si>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</si>
  <si>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</si>
  <si>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</si>
  <si>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</si>
  <si>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</si>
  <si>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</si>
  <si>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</si>
  <si>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</si>
  <si>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</si>
  <si>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</si>
  <si>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</si>
  <si>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</si>
  <si>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</si>
  <si>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</si>
  <si>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</si>
  <si>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</si>
  <si>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</si>
  <si>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</si>
  <si>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</si>
  <si>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</si>
  <si>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</si>
  <si>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</si>
  <si>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</si>
  <si>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</si>
  <si>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</si>
  <si>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</si>
  <si>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</si>
  <si>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</si>
  <si>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</si>
  <si>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</si>
  <si>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</si>
  <si>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</si>
  <si>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</si>
  <si>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</si>
  <si>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</si>
  <si>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</si>
  <si>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</si>
  <si>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</si>
  <si>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</si>
  <si>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</si>
  <si>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</si>
  <si>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</si>
  <si>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</si>
  <si>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</si>
  <si>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</si>
  <si>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</si>
  <si>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</si>
  <si>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</si>
  <si>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</si>
  <si>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</si>
  <si>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</si>
  <si>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</si>
  <si>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</si>
  <si>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</si>
  <si>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</si>
  <si>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</si>
  <si>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</si>
  <si>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</si>
  <si>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</si>
  <si>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</si>
  <si>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</si>
  <si>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</si>
  <si>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</si>
  <si>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</si>
  <si>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</si>
  <si>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</si>
  <si>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</si>
  <si>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</si>
  <si>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</si>
  <si>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</si>
  <si>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</si>
  <si>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</si>
  <si>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</si>
  <si>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</si>
  <si>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</si>
  <si>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</si>
  <si>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</si>
  <si>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</si>
  <si>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</si>
  <si>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</si>
  <si>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</si>
  <si>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</si>
  <si>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</si>
  <si>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</si>
  <si>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</si>
  <si>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</si>
  <si>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</si>
  <si>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</si>
  <si>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</si>
  <si>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</si>
  <si>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</si>
  <si>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</si>
  <si>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</si>
  <si>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</si>
  <si>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</si>
  <si>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</si>
  <si>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</si>
  <si>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</si>
  <si>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</si>
  <si>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</si>
  <si>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</si>
  <si>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</si>
  <si>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</si>
  <si>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</si>
  <si>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</si>
  <si>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</si>
  <si>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</si>
  <si>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</si>
  <si>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</si>
  <si>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</si>
  <si>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</si>
  <si>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</si>
  <si>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</si>
  <si>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</si>
  <si>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</si>
  <si>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</si>
  <si>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</si>
  <si>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</si>
  <si>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</si>
  <si>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</si>
  <si>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</si>
  <si>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</si>
  <si>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</si>
  <si>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</si>
  <si>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</si>
  <si>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</si>
  <si>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</si>
  <si>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</si>
  <si>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</si>
  <si>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</si>
  <si>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</si>
  <si>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</si>
  <si>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</si>
  <si>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</si>
  <si>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</si>
  <si>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</si>
  <si>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</si>
  <si>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</si>
  <si>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</si>
  <si>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</si>
  <si>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</si>
  <si>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</si>
  <si>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</si>
  <si>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</si>
  <si>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</si>
  <si>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</si>
  <si>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</si>
  <si>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</si>
  <si>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</si>
  <si>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</si>
  <si>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</si>
  <si>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</si>
  <si>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</si>
  <si>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</si>
  <si>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</si>
  <si>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</si>
  <si>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</si>
  <si>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</si>
  <si>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</si>
  <si>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</si>
  <si>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</si>
  <si>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</si>
  <si>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</si>
  <si>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</si>
  <si>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</si>
  <si>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</si>
  <si>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</si>
  <si>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</si>
  <si>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</si>
  <si>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</si>
  <si>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</si>
  <si>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</si>
  <si>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</si>
  <si>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</si>
  <si>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</si>
  <si>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</si>
  <si>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</si>
  <si>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</si>
  <si>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</si>
  <si>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</si>
  <si>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</si>
  <si>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</si>
  <si>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</si>
  <si>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</si>
  <si>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</si>
  <si>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</si>
  <si>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</si>
  <si>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</si>
  <si>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</si>
  <si>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</si>
  <si>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</si>
  <si>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</si>
  <si>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</si>
  <si>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</si>
  <si>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</si>
  <si>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</si>
  <si>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</si>
  <si>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</si>
  <si>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</si>
  <si>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</si>
  <si>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</si>
  <si>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</si>
  <si>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</si>
  <si>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</si>
  <si>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</si>
  <si>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</si>
  <si>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</si>
  <si>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</si>
  <si>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</si>
  <si>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</si>
  <si>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</si>
  <si>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</si>
  <si>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</si>
  <si>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</si>
  <si>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</si>
  <si>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</si>
  <si>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</si>
  <si>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</si>
  <si>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</si>
  <si>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</si>
  <si>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</si>
  <si>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</si>
  <si>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</si>
  <si>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</si>
  <si>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</si>
  <si>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</si>
  <si>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</si>
  <si>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</si>
  <si>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</si>
  <si>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</si>
  <si>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</si>
  <si>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</si>
  <si>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</si>
  <si>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</si>
  <si>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</si>
  <si>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</si>
  <si>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</si>
  <si>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</si>
  <si>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</si>
  <si>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</si>
  <si>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</si>
  <si>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</si>
  <si>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</si>
  <si>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</si>
  <si>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</si>
  <si>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</si>
  <si>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</si>
  <si>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</si>
  <si>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</si>
  <si>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</si>
  <si>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</si>
  <si>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</si>
  <si>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</si>
  <si>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</si>
  <si>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</si>
  <si>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</si>
  <si>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</si>
  <si>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</si>
  <si>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</si>
  <si>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</si>
  <si>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</si>
  <si>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</si>
  <si>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</si>
  <si>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</si>
  <si>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</si>
  <si>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</si>
  <si>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</si>
  <si>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</si>
  <si>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</si>
  <si>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</si>
  <si>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</si>
  <si>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</si>
  <si>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</si>
  <si>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</si>
  <si>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</si>
  <si>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</si>
  <si>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</si>
  <si>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</si>
  <si>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</si>
  <si>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</si>
  <si>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</si>
  <si>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</si>
  <si>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</si>
  <si>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</si>
  <si>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</si>
  <si>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</si>
  <si>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</si>
  <si>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</si>
  <si>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</si>
  <si>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</si>
  <si>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</si>
  <si>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</si>
  <si>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</si>
  <si>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</si>
  <si>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</si>
  <si>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</si>
  <si>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</si>
  <si>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</si>
  <si>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</si>
  <si>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</si>
  <si>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</si>
  <si>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</si>
  <si>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</si>
  <si>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</si>
  <si>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</si>
  <si>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</si>
  <si>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</si>
  <si>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</si>
  <si>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</si>
  <si>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</si>
  <si>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</si>
  <si>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</si>
  <si>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</si>
  <si>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</si>
  <si>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</si>
  <si>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</si>
  <si>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</si>
  <si>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</si>
  <si>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</si>
  <si>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</si>
  <si>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</si>
  <si>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</si>
  <si>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</si>
  <si>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</si>
  <si>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</si>
  <si>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</si>
  <si>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</si>
  <si>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</si>
  <si>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</si>
  <si>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</si>
  <si>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</si>
  <si>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</si>
  <si>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</si>
  <si>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</si>
  <si>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</si>
  <si>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</si>
  <si>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</si>
  <si>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</si>
  <si>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</si>
  <si>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</si>
  <si>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</si>
  <si>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</si>
  <si>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</si>
  <si>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</si>
  <si>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</si>
  <si>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</si>
  <si>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</si>
  <si>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</si>
  <si>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</si>
  <si>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</si>
  <si>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</si>
  <si>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</si>
  <si>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</si>
  <si>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</si>
  <si>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</si>
  <si>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</si>
  <si>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</si>
  <si>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</si>
  <si>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</si>
  <si>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</si>
  <si>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</si>
  <si>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</si>
  <si>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</si>
  <si>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</si>
  <si>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</si>
  <si>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</si>
  <si>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</si>
  <si>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</si>
  <si>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</si>
  <si>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</si>
  <si>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</si>
  <si>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</si>
  <si>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</si>
  <si>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</si>
  <si>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</si>
  <si>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</si>
  <si>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</si>
  <si>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</si>
  <si>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</si>
  <si>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</si>
  <si>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</si>
  <si>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</si>
  <si>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</si>
  <si>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</si>
  <si>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</si>
  <si>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</si>
  <si>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</si>
  <si>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</si>
  <si>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</si>
  <si>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</si>
  <si>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</si>
  <si>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</si>
  <si>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</si>
  <si>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</si>
  <si>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</si>
  <si>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</si>
  <si>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</si>
  <si>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</si>
  <si>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</si>
  <si>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</si>
  <si>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</si>
  <si>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</si>
  <si>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</si>
  <si>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</si>
  <si>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</si>
  <si>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</si>
  <si>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</si>
  <si>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</si>
  <si>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</si>
  <si>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</si>
  <si>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</si>
  <si>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</si>
  <si>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</si>
  <si>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</si>
  <si>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</si>
  <si>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</si>
  <si>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</si>
  <si>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</si>
  <si>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</si>
  <si>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</si>
  <si>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</si>
  <si>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</si>
  <si>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</si>
  <si>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</si>
  <si>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</si>
  <si>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</si>
  <si>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</si>
  <si>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</si>
  <si>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</si>
  <si>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</si>
  <si>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</si>
  <si>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</si>
  <si>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</si>
  <si>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</si>
  <si>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</si>
  <si>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</si>
  <si>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</si>
  <si>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</si>
  <si>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</si>
  <si>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</si>
  <si>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</si>
  <si>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</si>
  <si>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</si>
  <si>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</si>
  <si>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</si>
  <si>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</si>
  <si>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</si>
  <si>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</si>
  <si>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</si>
  <si>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</si>
  <si>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</si>
  <si>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</si>
  <si>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</si>
  <si>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</si>
  <si>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</si>
  <si>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</si>
  <si>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</si>
  <si>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</si>
  <si>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</si>
  <si>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</si>
  <si>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</si>
  <si>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</si>
  <si>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</si>
  <si>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</si>
  <si>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</si>
  <si>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</si>
  <si>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</si>
  <si>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</si>
  <si>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</si>
  <si>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</si>
  <si>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</si>
  <si>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</si>
  <si>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</si>
  <si>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</si>
  <si>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</si>
  <si>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</si>
  <si>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</si>
  <si>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</si>
  <si>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</si>
  <si>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</si>
  <si>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</si>
  <si>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</si>
  <si>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</si>
  <si>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</si>
  <si>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</si>
  <si>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</si>
  <si>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</si>
  <si>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</si>
  <si>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</si>
  <si>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</si>
  <si>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</si>
  <si>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</si>
  <si>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</si>
  <si>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</si>
  <si>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</si>
  <si>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</si>
  <si>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</si>
  <si>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</si>
  <si>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</si>
  <si>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</si>
  <si>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</si>
  <si>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</si>
  <si>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</si>
  <si>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</si>
  <si>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</si>
  <si>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</si>
  <si>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</si>
  <si>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</si>
  <si>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</si>
  <si>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</si>
  <si>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</si>
  <si>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</si>
  <si>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</si>
  <si>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</si>
  <si>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</si>
  <si>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</si>
  <si>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</si>
  <si>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</si>
  <si>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</si>
  <si>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</si>
  <si>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</si>
  <si>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</si>
  <si>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</si>
  <si>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</si>
  <si>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</si>
  <si>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</si>
  <si>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</si>
  <si>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</si>
  <si>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</si>
  <si>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</si>
  <si>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</si>
  <si>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</si>
  <si>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</si>
  <si>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</si>
  <si>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</si>
  <si>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</si>
  <si>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</si>
  <si>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</si>
  <si>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</si>
  <si>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</si>
  <si>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</si>
  <si>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</si>
  <si>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</si>
  <si>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</si>
  <si>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</si>
  <si>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</si>
  <si>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</si>
  <si>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</si>
  <si>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</si>
  <si>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</si>
  <si>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</si>
  <si>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</si>
  <si>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</si>
  <si>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</si>
  <si>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</si>
  <si>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</si>
  <si>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</si>
  <si>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</si>
  <si>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</si>
  <si>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</si>
  <si>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</si>
  <si>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</si>
  <si>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</si>
  <si>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</si>
  <si>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</si>
  <si>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</si>
  <si>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</si>
  <si>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</si>
  <si>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</si>
  <si>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</si>
  <si>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</si>
  <si>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</si>
  <si>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</si>
  <si>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</si>
  <si>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</si>
  <si>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</si>
  <si>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</si>
  <si>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</si>
  <si>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</si>
  <si>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</si>
  <si>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</si>
  <si>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</si>
  <si>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</si>
  <si>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</si>
  <si>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</si>
  <si>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</si>
  <si>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</si>
  <si>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</si>
  <si>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</si>
  <si>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</si>
  <si>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</si>
  <si>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</si>
  <si>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</si>
  <si>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</si>
  <si>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</si>
  <si>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</si>
  <si>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</si>
  <si>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</si>
  <si>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</si>
  <si>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</si>
  <si>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</si>
  <si>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</si>
  <si>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</si>
  <si>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</si>
  <si>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</si>
  <si>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</si>
  <si>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</si>
  <si>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</si>
  <si>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</si>
  <si>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</si>
  <si>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</si>
  <si>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</si>
  <si>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</si>
  <si>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</si>
  <si>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</si>
  <si>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</si>
  <si>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</si>
  <si>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</si>
  <si>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</si>
  <si>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</si>
  <si>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</si>
  <si>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</si>
  <si>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</si>
  <si>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</si>
  <si>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</si>
  <si>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</si>
  <si>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</si>
  <si>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</si>
  <si>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</si>
  <si>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</si>
  <si>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</si>
  <si>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</si>
  <si>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</si>
  <si>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</si>
  <si>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</si>
  <si>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</si>
  <si>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</si>
  <si>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</si>
  <si>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</si>
  <si>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</si>
  <si>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</si>
  <si>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</si>
  <si>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</si>
  <si>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</si>
  <si>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</si>
  <si>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</si>
  <si>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</si>
  <si>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</si>
  <si>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</si>
  <si>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</si>
  <si>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</si>
  <si>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</si>
  <si>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</si>
  <si>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</si>
  <si>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</si>
  <si>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</si>
  <si>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</si>
  <si>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</si>
  <si>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</si>
  <si>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</si>
  <si>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</si>
  <si>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</si>
  <si>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</si>
  <si>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</si>
  <si>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</si>
  <si>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</si>
  <si>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</si>
  <si>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</si>
  <si>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</si>
  <si>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</si>
  <si>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</si>
  <si>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</si>
  <si>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</si>
  <si>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</si>
  <si>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</si>
  <si>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</si>
  <si>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</si>
  <si>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</si>
  <si>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</si>
  <si>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</si>
  <si>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</si>
  <si>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</si>
  <si>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</si>
  <si>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</si>
  <si>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</si>
  <si>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</si>
  <si>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</si>
  <si>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</si>
  <si>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</si>
  <si>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</si>
  <si>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</si>
  <si>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</si>
  <si>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</si>
  <si>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</si>
  <si>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</si>
  <si>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</si>
  <si>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</si>
  <si>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</si>
  <si>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</si>
  <si>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</si>
  <si>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</si>
  <si>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</si>
  <si>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</si>
  <si>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</si>
  <si>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</si>
  <si>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</si>
  <si>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</si>
  <si>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</si>
  <si>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</si>
  <si>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</si>
  <si>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</si>
  <si>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</si>
  <si>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</si>
  <si>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</si>
  <si>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</si>
  <si>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</si>
  <si>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</si>
  <si>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</si>
  <si>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</si>
  <si>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</si>
  <si>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</si>
  <si>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</si>
  <si>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</si>
  <si>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</si>
  <si>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</si>
  <si>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</si>
  <si>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</si>
  <si>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</si>
  <si>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</si>
  <si>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</si>
  <si>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</si>
  <si>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</si>
  <si>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</si>
  <si>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</si>
  <si>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</si>
  <si>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</si>
  <si>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</si>
  <si>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</si>
  <si>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</si>
  <si>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</si>
  <si>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</si>
  <si>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</si>
  <si>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</si>
  <si>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</si>
  <si>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</si>
  <si>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</si>
  <si>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</si>
  <si>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</si>
  <si>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</si>
  <si>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</si>
  <si>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</si>
  <si>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</si>
  <si>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</si>
  <si>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</si>
  <si>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</si>
  <si>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</si>
  <si>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</si>
  <si>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</si>
  <si>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</si>
  <si>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</si>
  <si>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</si>
  <si>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</si>
  <si>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</si>
  <si>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</si>
  <si>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</si>
  <si>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</si>
  <si>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</si>
  <si>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</si>
  <si>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</si>
  <si>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</si>
  <si>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</si>
  <si>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</si>
  <si>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</si>
  <si>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</si>
  <si>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</si>
  <si>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</si>
  <si>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</si>
  <si>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</si>
  <si>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</si>
  <si>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</si>
  <si>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</si>
  <si>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</si>
  <si>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</si>
  <si>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</si>
  <si>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</si>
  <si>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</si>
  <si>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</si>
  <si>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</si>
  <si>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</si>
  <si>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</si>
  <si>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</si>
  <si>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</si>
  <si>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</si>
  <si>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</si>
  <si>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</si>
  <si>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</si>
  <si>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</si>
  <si>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</si>
  <si>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</si>
  <si>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</si>
  <si>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</si>
  <si>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</si>
  <si>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</si>
  <si>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</si>
  <si>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</si>
  <si>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</si>
  <si>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</si>
  <si>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</si>
  <si>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</si>
  <si>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</si>
  <si>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</si>
  <si>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</si>
  <si>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</si>
  <si>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</si>
  <si>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</si>
  <si>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</si>
  <si>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</si>
  <si>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</si>
  <si>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</si>
  <si>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</si>
  <si>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</si>
  <si>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</si>
  <si>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</si>
  <si>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</si>
  <si>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</si>
  <si>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</si>
  <si>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</si>
  <si>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</si>
  <si>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</si>
  <si>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</si>
  <si>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</si>
  <si>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</si>
  <si>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</si>
  <si>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</si>
  <si>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</si>
  <si>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</si>
  <si>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</si>
  <si>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</si>
  <si>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</si>
  <si>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</si>
  <si>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</si>
  <si>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</si>
  <si>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</si>
  <si>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</si>
  <si>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</si>
  <si>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</si>
  <si>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</si>
  <si>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</si>
  <si>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</si>
  <si>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</si>
  <si>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</si>
  <si>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</si>
  <si>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</si>
  <si>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</si>
  <si>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</si>
  <si>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</si>
  <si>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</si>
  <si>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</si>
  <si>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</si>
  <si>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</si>
  <si>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</si>
  <si>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</si>
  <si>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</si>
  <si>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</si>
  <si>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</si>
  <si>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</si>
  <si>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</si>
  <si>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</si>
  <si>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</si>
  <si>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</si>
  <si>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</si>
  <si>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</si>
  <si>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</si>
  <si>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</si>
  <si>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</si>
  <si>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</si>
  <si>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</si>
  <si>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</si>
  <si>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</si>
  <si>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</si>
  <si>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</si>
  <si>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</si>
  <si>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</si>
  <si>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</si>
  <si>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</si>
  <si>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</si>
  <si>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</si>
  <si>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</si>
  <si>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</si>
  <si>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</si>
  <si>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</si>
  <si>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</si>
  <si>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</si>
  <si>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</si>
  <si>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</si>
  <si>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</si>
  <si>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</si>
  <si>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</si>
  <si>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</si>
  <si>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</si>
  <si>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</si>
  <si>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</si>
  <si>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</si>
  <si>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</si>
  <si>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</si>
  <si>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</si>
  <si>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</si>
  <si>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</si>
  <si>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</si>
  <si>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</si>
  <si>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</si>
  <si>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</si>
  <si>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</si>
  <si>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</si>
  <si>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</si>
  <si>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</si>
  <si>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</si>
  <si>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</si>
  <si>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</si>
  <si>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</si>
  <si>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</si>
  <si>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</si>
  <si>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</si>
  <si>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</si>
  <si>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</si>
  <si>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</si>
  <si>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</si>
  <si>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</si>
  <si>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</si>
  <si>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</si>
  <si>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</si>
  <si>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</si>
  <si>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</si>
  <si>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</si>
  <si>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</si>
  <si>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</si>
  <si>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</si>
  <si>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</si>
  <si>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</si>
  <si>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</si>
  <si>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</si>
  <si>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</si>
  <si>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</si>
  <si>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</si>
  <si>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</si>
  <si>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</si>
  <si>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</si>
  <si>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</si>
  <si>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</si>
  <si>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</si>
  <si>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</si>
  <si>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</si>
  <si>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</si>
  <si>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</si>
  <si>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</si>
  <si>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</si>
  <si>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</si>
  <si>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</si>
  <si>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</si>
  <si>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</si>
  <si>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</si>
  <si>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</si>
  <si>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</si>
  <si>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</si>
  <si>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</si>
  <si>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</si>
  <si>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</si>
  <si>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</si>
  <si>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</si>
  <si>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</si>
  <si>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</si>
  <si>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</si>
  <si>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</si>
  <si>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</si>
  <si>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</si>
  <si>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</si>
  <si>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</si>
  <si>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</si>
  <si>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</si>
  <si>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</si>
  <si>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</si>
  <si>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</si>
  <si>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</si>
  <si>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</si>
  <si>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</si>
  <si>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</si>
  <si>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</si>
  <si>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</si>
  <si>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</si>
  <si>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</si>
  <si>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</si>
  <si>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</si>
  <si>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</si>
  <si>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</si>
  <si>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</si>
  <si>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</si>
  <si>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</si>
  <si>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</si>
  <si>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</si>
  <si>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</si>
  <si>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</si>
  <si>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</si>
  <si>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</si>
  <si>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</si>
  <si>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</si>
  <si>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</si>
  <si>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</si>
  <si>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</si>
  <si>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</si>
  <si>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</si>
  <si>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</si>
  <si>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</si>
  <si>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</si>
  <si>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</si>
  <si>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</si>
  <si>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</si>
  <si>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</si>
  <si>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</si>
  <si>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</si>
  <si>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</si>
  <si>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</si>
  <si>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</si>
  <si>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</si>
  <si>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</si>
  <si>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</si>
  <si>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</si>
  <si>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</si>
  <si>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</si>
  <si>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</si>
  <si>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</si>
  <si>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</si>
  <si>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</si>
  <si>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</si>
  <si>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</si>
  <si>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</si>
  <si>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</si>
  <si>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</si>
  <si>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</si>
  <si>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</si>
  <si>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</si>
  <si>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</si>
  <si>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</si>
  <si>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</si>
  <si>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</si>
  <si>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</si>
  <si>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</si>
  <si>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</si>
  <si>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</si>
  <si>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</si>
  <si>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</si>
  <si>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</si>
  <si>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</si>
  <si>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</si>
  <si>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</si>
  <si>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</si>
  <si>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</si>
  <si>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</si>
  <si>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</si>
  <si>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</si>
  <si>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</si>
  <si>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</si>
  <si>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</si>
  <si>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</si>
  <si>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</si>
  <si>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</si>
  <si>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</si>
  <si>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</si>
  <si>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</si>
  <si>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</si>
  <si>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</si>
  <si>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</si>
  <si>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</si>
  <si>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</si>
  <si>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</si>
  <si>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</si>
  <si>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</si>
  <si>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</si>
  <si>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</si>
  <si>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</si>
  <si>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</si>
  <si>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</si>
  <si>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</si>
  <si>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</si>
  <si>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</si>
  <si>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</si>
  <si>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</si>
  <si>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</si>
  <si>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</si>
  <si>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</si>
  <si>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</si>
  <si>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</si>
  <si>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</si>
  <si>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</si>
  <si>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</si>
  <si>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</si>
  <si>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</si>
  <si>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</si>
  <si>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</si>
  <si>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</si>
  <si>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</si>
  <si>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</si>
  <si>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</si>
  <si>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</si>
  <si>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</si>
  <si>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</si>
  <si>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</si>
  <si>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</si>
  <si>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</si>
  <si>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</si>
  <si>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</si>
  <si>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</si>
  <si>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</si>
  <si>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</si>
  <si>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</si>
  <si>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</si>
  <si>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</si>
  <si>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</si>
  <si>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</si>
  <si>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</si>
  <si>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</si>
  <si>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</si>
  <si>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</si>
  <si>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</si>
  <si>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</si>
  <si>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</si>
  <si>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</si>
  <si>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</si>
  <si>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</si>
  <si>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</si>
  <si>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</si>
  <si>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</si>
  <si>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</si>
  <si>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</si>
  <si>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</si>
  <si>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</si>
  <si>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</si>
  <si>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</si>
  <si>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</si>
  <si>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</si>
  <si>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</si>
  <si>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</si>
  <si>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</si>
  <si>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</si>
  <si>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</si>
  <si>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</si>
  <si>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</si>
  <si>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</si>
  <si>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</si>
  <si>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</si>
  <si>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</si>
  <si>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</si>
  <si>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</si>
  <si>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</si>
  <si>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</si>
  <si>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</si>
  <si>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</si>
  <si>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</si>
  <si>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</si>
  <si>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</si>
  <si>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</si>
  <si>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</si>
  <si>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</si>
  <si>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</si>
  <si>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</si>
  <si>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</si>
  <si>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</si>
  <si>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</si>
  <si>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</si>
  <si>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</si>
  <si>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</si>
  <si>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</si>
  <si>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</si>
  <si>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</si>
  <si>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</si>
  <si>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</si>
  <si>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</si>
  <si>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</si>
  <si>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</si>
  <si>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</si>
  <si>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</si>
  <si>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</si>
  <si>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</si>
  <si>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</si>
  <si>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</si>
  <si>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</si>
  <si>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</si>
  <si>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</si>
  <si>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</si>
  <si>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</si>
  <si>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</si>
  <si>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</si>
  <si>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</si>
  <si>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</si>
  <si>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</si>
  <si>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</si>
  <si>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</si>
  <si>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</si>
  <si>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</si>
  <si>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</si>
  <si>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</si>
  <si>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</si>
  <si>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</si>
  <si>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</si>
  <si>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</si>
  <si>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</si>
  <si>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</si>
  <si>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</si>
  <si>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</si>
  <si>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</si>
  <si>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</si>
  <si>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</si>
  <si>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</si>
  <si>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</si>
  <si>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</si>
  <si>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</si>
  <si>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</si>
  <si>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</si>
  <si>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</si>
  <si>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</si>
  <si>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</si>
  <si>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</si>
  <si>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</si>
  <si>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</si>
  <si>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</si>
  <si>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</si>
  <si>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</si>
  <si>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</si>
  <si>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</si>
  <si>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</si>
  <si>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</si>
  <si>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</si>
  <si>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</si>
  <si>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</si>
  <si>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</si>
  <si>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</si>
  <si>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</si>
  <si>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</si>
  <si>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</si>
  <si>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</si>
  <si>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</si>
  <si>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</si>
  <si>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</si>
  <si>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</si>
  <si>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</si>
  <si>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</si>
  <si>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</si>
  <si>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</si>
  <si>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</si>
  <si>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</si>
  <si>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</si>
  <si>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</si>
  <si>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</si>
  <si>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</si>
  <si>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</si>
  <si>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</si>
  <si>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</si>
  <si>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</si>
  <si>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</si>
  <si>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</si>
  <si>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</si>
  <si>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</si>
  <si>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</si>
  <si>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</si>
  <si>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</si>
  <si>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</si>
  <si>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</si>
  <si>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</si>
  <si>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</si>
  <si>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</si>
  <si>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</si>
  <si>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</si>
  <si>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</si>
  <si>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</si>
  <si>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</si>
  <si>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</si>
  <si>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</si>
  <si>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</si>
  <si>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</si>
  <si>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</si>
  <si>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</si>
  <si>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</si>
  <si>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</si>
  <si>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</si>
  <si>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</si>
  <si>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</si>
  <si>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</si>
  <si>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</si>
  <si>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</si>
  <si>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</si>
  <si>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</si>
  <si>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</si>
  <si>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</si>
  <si>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</si>
  <si>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</si>
  <si>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</si>
  <si>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</si>
  <si>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</si>
  <si>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</si>
  <si>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</si>
  <si>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</si>
  <si>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</si>
  <si>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</si>
  <si>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</si>
  <si>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</si>
  <si>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</si>
  <si>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</si>
  <si>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</si>
  <si>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</si>
  <si>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</si>
  <si>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</si>
  <si>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</si>
  <si>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</si>
  <si>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</si>
  <si>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</si>
  <si>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</si>
  <si>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</si>
  <si>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</si>
  <si>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</si>
  <si>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</si>
  <si>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</si>
  <si>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</si>
  <si>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</si>
  <si>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</si>
  <si>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</si>
  <si>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</si>
  <si>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</si>
  <si>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</si>
  <si>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</si>
  <si>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</si>
  <si>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</si>
  <si>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</si>
  <si>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</si>
  <si>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</si>
  <si>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</si>
  <si>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</si>
  <si>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</si>
  <si>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</si>
  <si>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</si>
  <si>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</si>
  <si>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</si>
  <si>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</si>
  <si>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</si>
  <si>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</si>
  <si>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</si>
  <si>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</si>
  <si>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</si>
  <si>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</si>
  <si>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</si>
  <si>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</si>
  <si>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</si>
  <si>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</si>
  <si>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</si>
  <si>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</si>
  <si>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</si>
  <si>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</si>
  <si>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</si>
  <si>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</si>
  <si>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</si>
  <si>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</si>
  <si>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</si>
  <si>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</si>
  <si>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</si>
  <si>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</si>
  <si>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</si>
  <si>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</si>
  <si>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</si>
  <si>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</si>
  <si>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</si>
  <si>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</si>
  <si>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</si>
  <si>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</si>
  <si>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</si>
  <si>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</si>
  <si>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</si>
  <si>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</si>
  <si>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</si>
  <si>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</si>
  <si>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</si>
  <si>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</si>
  <si>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</si>
  <si>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</si>
  <si>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</si>
  <si>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</si>
  <si>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</si>
  <si>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</si>
  <si>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</si>
  <si>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</si>
  <si>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</si>
  <si>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</si>
  <si>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</si>
  <si>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</si>
  <si>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</si>
  <si>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</si>
  <si>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</si>
  <si>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</si>
  <si>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</si>
  <si>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</si>
  <si>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</si>
  <si>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</si>
  <si>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</si>
  <si>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</si>
  <si>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</si>
  <si>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</si>
  <si>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</si>
  <si>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</si>
  <si>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</si>
  <si>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</si>
  <si>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</si>
  <si>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</si>
  <si>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</si>
  <si>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</si>
  <si>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</si>
  <si>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</si>
  <si>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</si>
  <si>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</si>
  <si>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</si>
  <si>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</si>
  <si>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</si>
  <si>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</si>
  <si>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</si>
  <si>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</si>
  <si>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</si>
  <si>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</si>
  <si>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</si>
  <si>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</si>
  <si>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</si>
  <si>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</si>
  <si>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</si>
  <si>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</si>
  <si>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</si>
  <si>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</si>
  <si>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</si>
  <si>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</si>
  <si>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</si>
  <si>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</si>
  <si>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</si>
  <si>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</si>
  <si>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</si>
  <si>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</si>
  <si>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</si>
  <si>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</si>
  <si>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</si>
  <si>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</si>
  <si>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</si>
  <si>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</si>
  <si>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</si>
  <si>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</si>
  <si>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</si>
  <si>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</si>
  <si>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</si>
  <si>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</si>
  <si>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</si>
  <si>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</si>
  <si>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</si>
  <si>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</si>
  <si>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</si>
  <si>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</si>
  <si>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</si>
  <si>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</si>
  <si>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</si>
  <si>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</si>
  <si>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</si>
  <si>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</si>
  <si>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</si>
  <si>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</si>
  <si>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</si>
  <si>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</si>
  <si>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</si>
  <si>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</si>
  <si>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</si>
  <si>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</si>
  <si>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</si>
  <si>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</si>
  <si>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</si>
  <si>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</si>
  <si>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</si>
  <si>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</si>
  <si>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</si>
  <si>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</si>
  <si>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</si>
  <si>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</si>
  <si>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</si>
  <si>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</si>
  <si>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</si>
  <si>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</si>
  <si>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</si>
  <si>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</si>
  <si>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</si>
  <si>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</si>
  <si>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</si>
  <si>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</si>
  <si>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</si>
  <si>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</si>
  <si>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</si>
  <si>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</si>
  <si>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</si>
  <si>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</si>
  <si>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</si>
  <si>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</si>
  <si>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</si>
  <si>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</si>
  <si>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</si>
  <si>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</si>
  <si>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</si>
  <si>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</si>
  <si>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</si>
  <si>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</si>
  <si>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</si>
  <si>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</si>
  <si>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</si>
  <si>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</si>
  <si>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</si>
  <si>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</si>
  <si>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</si>
  <si>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</si>
  <si>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</si>
  <si>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</si>
  <si>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</si>
  <si>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</si>
  <si>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</si>
  <si>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</si>
  <si>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</si>
  <si>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</si>
  <si>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</si>
  <si>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</si>
  <si>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</si>
  <si>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</si>
  <si>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</si>
  <si>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</si>
  <si>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</si>
  <si>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</si>
  <si>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</si>
  <si>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</si>
  <si>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</si>
  <si>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</si>
  <si>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</si>
  <si>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</si>
  <si>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</si>
  <si>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</si>
  <si>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</si>
  <si>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</si>
  <si>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</si>
  <si>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</si>
  <si>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</si>
  <si>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</si>
  <si>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</si>
  <si>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</si>
  <si>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</si>
  <si>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</si>
  <si>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</si>
  <si>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</si>
  <si>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</si>
  <si>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</si>
  <si>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</si>
  <si>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</si>
  <si>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</si>
  <si>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</si>
  <si>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</si>
  <si>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</si>
  <si>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</si>
  <si>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</si>
  <si>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</si>
  <si>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</si>
  <si>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</si>
  <si>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</si>
  <si>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</si>
  <si>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</si>
  <si>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</si>
  <si>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</si>
  <si>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</si>
  <si>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</si>
  <si>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</si>
  <si>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</si>
  <si>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</si>
  <si>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</si>
  <si>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</si>
  <si>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</si>
  <si>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</si>
  <si>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</si>
  <si>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</si>
  <si>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</si>
  <si>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</si>
  <si>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</si>
  <si>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</si>
  <si>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</si>
  <si>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</si>
  <si>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</si>
  <si>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</si>
  <si>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</si>
  <si>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</si>
  <si>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</si>
  <si>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</si>
  <si>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</si>
  <si>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</si>
  <si>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</si>
  <si>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</si>
  <si>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</si>
  <si>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</si>
  <si>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</si>
  <si>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</si>
  <si>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</si>
  <si>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</si>
  <si>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</si>
  <si>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</si>
  <si>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</si>
  <si>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</si>
  <si>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</si>
  <si>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</si>
  <si>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</si>
  <si>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</si>
  <si>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</si>
  <si>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</si>
  <si>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</si>
  <si>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</si>
  <si>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</si>
  <si>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</si>
  <si>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</si>
  <si>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</si>
  <si>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</si>
  <si>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</si>
  <si>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</si>
  <si>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</si>
  <si>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</si>
  <si>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</si>
  <si>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</si>
  <si>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</si>
  <si>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</si>
  <si>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</si>
  <si>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</si>
  <si>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</si>
  <si>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</si>
  <si>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</si>
  <si>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</si>
  <si>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</si>
  <si>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</si>
  <si>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</si>
  <si>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</si>
  <si>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</si>
  <si>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</si>
  <si>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</si>
  <si>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</si>
  <si>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</si>
  <si>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</si>
  <si>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</si>
  <si>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</si>
  <si>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</si>
  <si>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</si>
  <si>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</si>
  <si>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</si>
  <si>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</si>
  <si>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</si>
  <si>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</si>
  <si>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</si>
  <si>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</si>
  <si>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</si>
  <si>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</si>
  <si>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</si>
  <si>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</si>
  <si>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</si>
  <si>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</si>
  <si>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</si>
  <si>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</si>
  <si>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</si>
  <si>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</si>
  <si>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</si>
  <si>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</si>
  <si>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</si>
  <si>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</si>
  <si>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</si>
  <si>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</si>
  <si>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</si>
  <si>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</si>
  <si>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</si>
  <si>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</si>
  <si>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</si>
  <si>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</si>
  <si>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</si>
  <si>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</si>
  <si>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</si>
  <si>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</si>
  <si>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</si>
  <si>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</si>
  <si>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</si>
  <si>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</si>
  <si>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</si>
  <si>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</si>
  <si>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</si>
  <si>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</si>
  <si>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</si>
  <si>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</si>
  <si>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</si>
  <si>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</si>
  <si>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</si>
  <si>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</si>
  <si>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</si>
  <si>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</si>
  <si>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</si>
  <si>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</si>
  <si>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</si>
  <si>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</si>
  <si>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</si>
  <si>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</si>
  <si>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</si>
  <si>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</si>
  <si>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</si>
  <si>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</si>
  <si>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</si>
  <si>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</si>
  <si>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</si>
  <si>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</si>
  <si>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</si>
  <si>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</si>
  <si>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</si>
  <si>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</si>
  <si>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</si>
  <si>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</si>
  <si>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</si>
  <si>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</si>
  <si>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</si>
  <si>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</si>
  <si>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</si>
  <si>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</si>
  <si>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</si>
  <si>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</si>
  <si>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</si>
  <si>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</si>
  <si>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</si>
  <si>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</si>
  <si>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</si>
  <si>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</si>
  <si>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</si>
  <si>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</si>
  <si>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</si>
  <si>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</si>
  <si>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</si>
  <si>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</si>
  <si>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</si>
  <si>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</si>
  <si>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</si>
  <si>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</si>
  <si>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</si>
  <si>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</si>
  <si>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</si>
  <si>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</si>
  <si>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</si>
  <si>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</si>
  <si>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</si>
  <si>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</si>
  <si>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</si>
  <si>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</si>
  <si>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</si>
  <si>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</si>
  <si>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</si>
  <si>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</si>
  <si>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</si>
  <si>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</si>
  <si>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</si>
  <si>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</si>
  <si>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</si>
  <si>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</si>
  <si>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</si>
  <si>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</si>
  <si>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</si>
  <si>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</si>
  <si>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</si>
  <si>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</si>
  <si>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</si>
  <si>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</si>
  <si>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</si>
  <si>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</si>
  <si>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</si>
  <si>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</si>
  <si>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</si>
  <si>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</si>
  <si>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</si>
  <si>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</si>
  <si>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</si>
  <si>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</si>
  <si>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</si>
  <si>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</si>
  <si>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</si>
  <si>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</si>
  <si>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</si>
  <si>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</si>
  <si>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</si>
  <si>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</si>
  <si>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</si>
  <si>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</si>
  <si>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</si>
  <si>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</si>
  <si>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</si>
  <si>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</si>
  <si>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</si>
  <si>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</si>
  <si>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</si>
  <si>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</si>
  <si>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</si>
  <si>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</si>
  <si>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</si>
  <si>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</si>
  <si>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</si>
  <si>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</si>
  <si>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</si>
  <si>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</si>
  <si>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</si>
  <si>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</si>
  <si>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</si>
  <si>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</si>
  <si>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</si>
  <si>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</si>
  <si>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</si>
  <si>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</si>
  <si>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</si>
  <si>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</si>
  <si>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</si>
  <si>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</si>
  <si>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</si>
  <si>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</si>
  <si>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</si>
  <si>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</si>
  <si>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</si>
  <si>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</si>
  <si>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</si>
  <si>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</si>
  <si>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</si>
  <si>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</si>
  <si>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</si>
  <si>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</si>
  <si>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</si>
  <si>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</si>
  <si>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</si>
  <si>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</si>
  <si>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</si>
  <si>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</si>
  <si>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</si>
  <si>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</si>
  <si>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</si>
  <si>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</si>
  <si>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</si>
  <si>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</si>
  <si>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</si>
  <si>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</si>
  <si>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</si>
  <si>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</si>
  <si>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</si>
  <si>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</si>
  <si>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</si>
  <si>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</si>
  <si>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</si>
  <si>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</si>
  <si>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</si>
  <si>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</si>
  <si>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</si>
  <si>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</si>
  <si>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</si>
  <si>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</si>
  <si>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</si>
  <si>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</si>
  <si>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</si>
  <si>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</si>
  <si>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</si>
  <si>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</si>
  <si>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</si>
  <si>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</si>
  <si>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</si>
  <si>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</si>
  <si>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</si>
  <si>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</si>
  <si>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</si>
  <si>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</si>
  <si>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</si>
  <si>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</si>
  <si>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</si>
  <si>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</si>
  <si>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</si>
  <si>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</si>
  <si>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</si>
  <si>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</si>
  <si>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</si>
  <si>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</si>
  <si>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</si>
  <si>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</si>
  <si>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</si>
  <si>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</si>
  <si>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</si>
  <si>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</si>
  <si>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</si>
  <si>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</si>
  <si>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</si>
  <si>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</si>
  <si>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</si>
  <si>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</si>
  <si>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</si>
  <si>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</si>
  <si>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</si>
  <si>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</si>
  <si>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</si>
  <si>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</si>
  <si>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</si>
  <si>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</si>
  <si>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</si>
  <si>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</si>
  <si>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</si>
  <si>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</si>
  <si>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</si>
  <si>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</si>
  <si>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</si>
  <si>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</si>
  <si>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</si>
  <si>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</si>
  <si>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</si>
  <si>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</si>
  <si>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</si>
  <si>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</si>
  <si>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</si>
  <si>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</si>
  <si>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</si>
  <si>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</si>
  <si>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</si>
  <si>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</si>
  <si>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</si>
  <si>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</si>
  <si>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</si>
  <si>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</si>
  <si>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</si>
  <si>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</si>
  <si>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</si>
  <si>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</si>
  <si>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</si>
  <si>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</si>
  <si>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</si>
  <si>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</si>
  <si>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</si>
  <si>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</si>
  <si>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</si>
  <si>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</si>
  <si>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</si>
  <si>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</si>
  <si>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</si>
  <si>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</si>
  <si>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</si>
  <si>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</si>
  <si>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</si>
  <si>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</si>
  <si>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</si>
  <si>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</si>
  <si>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</si>
  <si>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</si>
  <si>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</si>
  <si>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</si>
  <si>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</si>
  <si>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</si>
  <si>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</si>
  <si>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</si>
  <si>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</si>
  <si>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</si>
  <si>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</si>
  <si>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</si>
  <si>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</si>
  <si>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</si>
  <si>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</si>
  <si>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</si>
  <si>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</si>
  <si>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</si>
  <si>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</si>
  <si>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</si>
  <si>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</si>
  <si>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</si>
  <si>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</si>
  <si>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</si>
  <si>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</si>
  <si>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</si>
  <si>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</si>
  <si>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</si>
  <si>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</si>
  <si>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</si>
  <si>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</si>
  <si>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</si>
  <si>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</si>
  <si>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</si>
  <si>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</si>
  <si>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</si>
  <si>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</si>
  <si>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</si>
  <si>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</si>
  <si>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</si>
  <si>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</si>
  <si>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</si>
  <si>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</si>
  <si>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</si>
  <si>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</si>
  <si>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</si>
  <si>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</si>
  <si>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</si>
  <si>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</si>
  <si>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</si>
  <si>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</si>
  <si>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</si>
  <si>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</si>
  <si>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</si>
  <si>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</si>
  <si>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</si>
  <si>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</si>
  <si>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</si>
  <si>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</si>
  <si>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</si>
  <si>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</si>
  <si>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</si>
  <si>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</si>
  <si>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</si>
  <si>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</si>
  <si>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</si>
  <si>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</si>
  <si>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</si>
  <si>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</si>
  <si>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</si>
  <si>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</si>
  <si>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</si>
  <si>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</si>
  <si>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</si>
  <si>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</si>
  <si>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</si>
  <si>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</si>
  <si>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</si>
  <si>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</si>
  <si>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</si>
  <si>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</si>
  <si>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</si>
  <si>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</si>
  <si>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</si>
  <si>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</si>
  <si>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</si>
  <si>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</si>
  <si>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</si>
  <si>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</si>
  <si>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</si>
  <si>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</si>
  <si>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</si>
  <si>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</si>
  <si>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</si>
  <si>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</si>
  <si>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</si>
  <si>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</si>
  <si>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</si>
  <si>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</si>
  <si>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</si>
  <si>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</si>
  <si>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</si>
  <si>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</si>
  <si>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</si>
  <si>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</si>
  <si>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</si>
  <si>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</si>
  <si>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</si>
  <si>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</si>
  <si>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</si>
  <si>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</si>
  <si>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</si>
  <si>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</si>
  <si>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</si>
  <si>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</si>
  <si>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</si>
  <si>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</si>
  <si>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</si>
  <si>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</si>
  <si>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</si>
  <si>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</si>
  <si>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</si>
  <si>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</si>
  <si>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</si>
  <si>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</si>
  <si>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</si>
  <si>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</si>
  <si>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</si>
  <si>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</si>
  <si>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</si>
  <si>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</si>
  <si>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</si>
  <si>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</si>
  <si>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</si>
  <si>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</si>
  <si>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</si>
  <si>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</si>
  <si>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</si>
  <si>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</si>
  <si>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</si>
  <si>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</si>
  <si>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</si>
  <si>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</si>
  <si>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</si>
  <si>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</si>
  <si>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</si>
  <si>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</si>
  <si>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</si>
  <si>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</si>
  <si>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</si>
  <si>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</si>
  <si>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</si>
  <si>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</si>
  <si>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</si>
  <si>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</si>
  <si>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</si>
  <si>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</si>
  <si>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</si>
  <si>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</si>
  <si>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</si>
  <si>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</si>
  <si>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</si>
  <si>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</si>
  <si>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</si>
  <si>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</si>
  <si>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</si>
  <si>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</si>
  <si>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</si>
  <si>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</si>
  <si>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</si>
  <si>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</si>
  <si>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</si>
  <si>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</si>
  <si>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</si>
  <si>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</si>
  <si>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</si>
  <si>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</si>
  <si>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</si>
  <si>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</si>
  <si>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</si>
  <si>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</si>
  <si>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</si>
  <si>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</si>
  <si>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</si>
  <si>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</si>
  <si>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</si>
  <si>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</si>
  <si>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</si>
  <si>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</si>
  <si>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</si>
  <si>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</si>
  <si>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</si>
  <si>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</si>
  <si>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</si>
  <si>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</si>
  <si>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</si>
  <si>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</si>
  <si>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</si>
  <si>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</si>
  <si>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</si>
  <si>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</si>
  <si>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</si>
  <si>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</si>
  <si>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</si>
  <si>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</si>
  <si>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</si>
  <si>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</si>
  <si>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</si>
  <si>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</si>
  <si>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</si>
  <si>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</si>
  <si>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</si>
  <si>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</si>
  <si>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</si>
  <si>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</si>
  <si>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</si>
  <si>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</si>
  <si>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</si>
  <si>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</si>
  <si>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</si>
  <si>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</si>
  <si>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</si>
  <si>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</si>
  <si>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</si>
  <si>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</si>
  <si>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</si>
  <si>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</si>
  <si>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</si>
  <si>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</si>
  <si>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</si>
  <si>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</si>
  <si>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</si>
  <si>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</si>
  <si>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</si>
  <si>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</si>
  <si>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</si>
  <si>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</si>
  <si>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</si>
  <si>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</si>
  <si>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</si>
  <si>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</si>
  <si>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</si>
  <si>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</si>
  <si>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</si>
  <si>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</si>
  <si>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</si>
  <si>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</si>
  <si>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</si>
  <si>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</si>
  <si>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</si>
  <si>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</si>
  <si>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</si>
  <si>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</si>
  <si>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</si>
  <si>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</si>
  <si>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</si>
  <si>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</si>
  <si>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</si>
  <si>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</si>
  <si>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</si>
  <si>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</si>
  <si>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</si>
  <si>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</si>
  <si>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</si>
  <si>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</si>
  <si>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</si>
  <si>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</si>
  <si>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</si>
  <si>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</si>
  <si>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</si>
  <si>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</si>
  <si>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</si>
  <si>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</si>
  <si>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</si>
  <si>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</si>
  <si>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</si>
  <si>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</si>
  <si>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</si>
  <si>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</si>
  <si>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</si>
  <si>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</si>
  <si>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</si>
  <si>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</si>
  <si>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</si>
  <si>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</si>
  <si>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</si>
  <si>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</si>
  <si>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</si>
  <si>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</si>
  <si>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</si>
  <si>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</si>
  <si>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</si>
  <si>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</si>
  <si>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</si>
  <si>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</si>
  <si>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</si>
  <si>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</si>
  <si>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</si>
  <si>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</si>
  <si>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</si>
  <si>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</si>
  <si>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</si>
  <si>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</si>
  <si>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</si>
  <si>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</si>
  <si>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</si>
  <si>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</si>
  <si>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</si>
  <si>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</si>
  <si>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</si>
  <si>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</si>
  <si>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</si>
  <si>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</si>
  <si>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</si>
  <si>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</si>
  <si>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</si>
  <si>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</si>
  <si>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</si>
  <si>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</si>
  <si>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</si>
  <si>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</si>
  <si>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</si>
  <si>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</si>
  <si>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</si>
  <si>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</si>
  <si>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</si>
  <si>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</si>
  <si>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</si>
  <si>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</si>
  <si>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</si>
  <si>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</si>
  <si>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</si>
  <si>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</si>
  <si>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</si>
  <si>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</si>
  <si>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</si>
  <si>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</si>
  <si>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</si>
  <si>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</si>
  <si>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</si>
  <si>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</si>
  <si>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</si>
  <si>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</si>
  <si>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</si>
  <si>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</si>
  <si>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</si>
  <si>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</si>
  <si>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</si>
  <si>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</si>
  <si>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</si>
  <si>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</si>
  <si>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</si>
  <si>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</si>
  <si>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</si>
  <si>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</si>
  <si>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</si>
  <si>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</si>
  <si>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</si>
  <si>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</si>
  <si>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</si>
  <si>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</si>
  <si>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</si>
  <si>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</si>
  <si>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</si>
  <si>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</si>
  <si>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</si>
  <si>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</si>
  <si>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</si>
  <si>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</si>
  <si>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</si>
  <si>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</si>
  <si>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</si>
  <si>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</si>
  <si>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</si>
  <si>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</si>
  <si>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</si>
  <si>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</si>
  <si>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</si>
  <si>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</si>
  <si>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</si>
  <si>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</si>
  <si>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</si>
  <si>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</si>
  <si>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</si>
  <si>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</si>
  <si>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</si>
  <si>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</si>
  <si>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</si>
  <si>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</si>
  <si>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</si>
  <si>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</si>
  <si>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</si>
  <si>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</si>
  <si>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</si>
  <si>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</si>
  <si>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</si>
  <si>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</si>
  <si>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</si>
  <si>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</si>
  <si>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</si>
  <si>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</si>
  <si>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</si>
  <si>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</si>
  <si>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</si>
  <si>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</si>
  <si>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</si>
  <si>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</si>
  <si>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</si>
  <si>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</si>
  <si>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</si>
  <si>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</si>
  <si>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</si>
  <si>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</si>
  <si>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</si>
  <si>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</si>
  <si>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</si>
  <si>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</si>
  <si>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</si>
  <si>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</si>
  <si>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</si>
  <si>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</si>
  <si>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</si>
  <si>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</si>
  <si>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</si>
  <si>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</si>
  <si>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</si>
  <si>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</si>
  <si>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</si>
  <si>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</si>
  <si>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</si>
  <si>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</si>
  <si>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</si>
  <si>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</si>
  <si>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</si>
  <si>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</si>
  <si>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</si>
  <si>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</si>
  <si>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</si>
  <si>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</si>
  <si>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</si>
  <si>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</si>
  <si>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</si>
  <si>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</si>
  <si>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</si>
  <si>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</si>
  <si>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</si>
  <si>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</si>
  <si>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</si>
  <si>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</si>
  <si>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</si>
  <si>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</si>
  <si>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</si>
  <si>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</si>
  <si>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</si>
  <si>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</si>
  <si>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</si>
  <si>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</si>
  <si>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</si>
  <si>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</si>
  <si>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</si>
  <si>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</si>
  <si>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</si>
  <si>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</si>
  <si>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</si>
  <si>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</si>
  <si>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</si>
  <si>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</si>
  <si>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</si>
  <si>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</si>
  <si>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</si>
  <si>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</si>
  <si>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</si>
  <si>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</si>
  <si>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</si>
  <si>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</si>
  <si>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</si>
  <si>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</si>
  <si>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</si>
  <si>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</si>
  <si>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</si>
  <si>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</si>
  <si>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</si>
  <si>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</si>
  <si>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</si>
  <si>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</si>
  <si>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</si>
  <si>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</si>
  <si>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</si>
  <si>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</si>
  <si>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</si>
  <si>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</si>
  <si>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</si>
  <si>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</si>
  <si>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</si>
  <si>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</si>
  <si>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</si>
  <si>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</si>
  <si>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</si>
  <si>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</si>
  <si>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</si>
  <si>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</si>
  <si>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</si>
  <si>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</si>
  <si>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</si>
  <si>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</si>
  <si>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</si>
  <si>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</si>
  <si>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</si>
  <si>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</si>
  <si>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</si>
  <si>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</si>
  <si>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</si>
  <si>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</si>
  <si>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</si>
  <si>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</si>
  <si>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</si>
  <si>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</si>
  <si>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</si>
  <si>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</si>
  <si>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</si>
  <si>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</si>
  <si>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</si>
  <si>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</si>
  <si>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</si>
  <si>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</si>
  <si>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</si>
  <si>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</si>
  <si>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</si>
  <si>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</si>
  <si>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</si>
  <si>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</si>
  <si>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</si>
  <si>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</si>
  <si>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</si>
  <si>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</si>
  <si>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</si>
  <si>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</si>
  <si>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</si>
  <si>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</si>
  <si>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</si>
  <si>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</si>
  <si>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</si>
  <si>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</si>
  <si>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</si>
  <si>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</si>
  <si>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</si>
  <si>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</si>
  <si>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</si>
  <si>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</si>
  <si>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</si>
  <si>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</si>
  <si>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</si>
  <si>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</si>
  <si>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</si>
  <si>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</si>
  <si>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</si>
  <si>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</si>
  <si>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</si>
  <si>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</si>
  <si>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</si>
  <si>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</si>
  <si>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</si>
  <si>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</si>
  <si>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</si>
  <si>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</si>
  <si>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</si>
  <si>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</si>
  <si>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</si>
  <si>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</si>
  <si>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</si>
  <si>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</si>
  <si>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</si>
  <si>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</si>
  <si>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</si>
  <si>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</si>
  <si>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</si>
  <si>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</si>
  <si>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</si>
  <si>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</si>
  <si>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</si>
  <si>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</si>
  <si>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</si>
  <si>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</si>
  <si>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</si>
  <si>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</si>
  <si>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</si>
  <si>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</si>
  <si>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</si>
  <si>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</si>
  <si>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</si>
  <si>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</si>
  <si>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</si>
  <si>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</si>
  <si>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</si>
  <si>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</si>
  <si>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</si>
  <si>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</si>
  <si>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</si>
  <si>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</si>
  <si>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</si>
  <si>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</si>
  <si>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</si>
  <si>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</si>
  <si>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</si>
  <si>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</si>
  <si>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</si>
  <si>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</si>
  <si>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</si>
  <si>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</si>
  <si>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</si>
  <si>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</si>
  <si>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</si>
  <si>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</si>
  <si>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</si>
  <si>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</si>
  <si>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</si>
  <si>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</si>
  <si>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</si>
  <si>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</si>
  <si>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</si>
  <si>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</si>
  <si>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</si>
  <si>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</si>
  <si>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</si>
  <si>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</si>
  <si>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</si>
  <si>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</si>
  <si>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</si>
  <si>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</si>
  <si>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</si>
  <si>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</si>
  <si>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</si>
  <si>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</si>
  <si>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</si>
  <si>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</si>
  <si>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</si>
  <si>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</si>
  <si>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</si>
  <si>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</si>
  <si>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</si>
  <si>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</si>
  <si>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</si>
  <si>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</si>
  <si>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</si>
  <si>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</si>
  <si>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</si>
  <si>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</si>
  <si>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</si>
  <si>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</si>
  <si>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</si>
  <si>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</si>
  <si>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</si>
  <si>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</si>
  <si>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</si>
  <si>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</si>
  <si>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</si>
  <si>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</si>
  <si>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</si>
  <si>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</si>
  <si>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</si>
  <si>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</si>
  <si>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</si>
  <si>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</si>
  <si>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</si>
  <si>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</si>
  <si>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</si>
  <si>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</si>
  <si>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</si>
  <si>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</si>
  <si>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</si>
  <si>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</si>
  <si>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</si>
  <si>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</si>
  <si>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</si>
  <si>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</si>
  <si>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</si>
  <si>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</si>
  <si>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</si>
  <si>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</si>
  <si>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</si>
  <si>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</si>
  <si>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</si>
  <si>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</si>
  <si>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</si>
  <si>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</si>
  <si>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</si>
  <si>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</si>
  <si>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</si>
  <si>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</si>
  <si>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</si>
  <si>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</si>
  <si>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</si>
  <si>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</si>
  <si>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</si>
  <si>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</si>
  <si>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</si>
  <si>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</si>
  <si>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</si>
  <si>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</si>
  <si>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</si>
  <si>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</si>
  <si>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</si>
  <si>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</si>
  <si>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</si>
  <si>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</si>
  <si>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</si>
  <si>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</si>
  <si>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</si>
  <si>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</si>
  <si>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</si>
  <si>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</si>
  <si>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</si>
  <si>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</si>
  <si>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</si>
  <si>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</si>
  <si>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</si>
  <si>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</si>
  <si>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</si>
  <si>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</si>
  <si>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</si>
  <si>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</si>
  <si>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</si>
  <si>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</si>
  <si>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</si>
  <si>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</si>
  <si>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</si>
  <si>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</si>
  <si>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</si>
  <si>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</si>
  <si>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</si>
  <si>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</si>
  <si>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</si>
  <si>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</si>
  <si>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</si>
  <si>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</si>
  <si>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</si>
  <si>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</si>
  <si>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</si>
  <si>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</si>
  <si>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</si>
  <si>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</si>
  <si>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</si>
  <si>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</si>
  <si>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</si>
  <si>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</si>
  <si>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</si>
  <si>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</si>
  <si>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</si>
  <si>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</si>
  <si>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</si>
  <si>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</si>
  <si>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</si>
  <si>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</si>
  <si>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</si>
  <si>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</si>
  <si>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</si>
  <si>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</si>
  <si>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</si>
  <si>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</si>
  <si>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</si>
  <si>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</si>
  <si>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</si>
  <si>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</si>
  <si>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</si>
  <si>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</si>
  <si>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</si>
  <si>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</si>
  <si>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</si>
  <si>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</si>
  <si>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</si>
  <si>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</si>
  <si>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</si>
  <si>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</si>
  <si>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</si>
  <si>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</si>
  <si>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</si>
  <si>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</si>
  <si>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</si>
  <si>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</si>
  <si>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</si>
  <si>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</si>
  <si>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</si>
  <si>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</si>
  <si>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</si>
  <si>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</si>
  <si>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</si>
  <si>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</si>
  <si>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</si>
  <si>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</si>
  <si>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</si>
  <si>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</si>
  <si>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</si>
  <si>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</si>
  <si>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</si>
  <si>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</si>
  <si>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</si>
  <si>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</si>
  <si>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</si>
  <si>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</si>
  <si>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</si>
  <si>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</si>
  <si>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</si>
  <si>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</si>
  <si>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</si>
  <si>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</si>
  <si>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</si>
  <si>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</si>
  <si>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</si>
  <si>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</si>
  <si>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</si>
  <si>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</si>
  <si>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</si>
  <si>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</si>
  <si>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</si>
  <si>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</si>
  <si>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</si>
  <si>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</si>
  <si>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</si>
  <si>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</si>
  <si>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</si>
  <si>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</si>
  <si>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</si>
  <si>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</si>
  <si>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</si>
  <si>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</si>
  <si>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</si>
  <si>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</si>
  <si>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</si>
  <si>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</si>
  <si>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</si>
  <si>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</si>
  <si>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</si>
  <si>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</si>
  <si>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</si>
  <si>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</si>
  <si>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</si>
  <si>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</si>
  <si>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</si>
  <si>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</si>
  <si>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</si>
  <si>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</si>
  <si>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</si>
  <si>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</si>
  <si>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</si>
  <si>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</si>
  <si>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</si>
  <si>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</si>
  <si>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</si>
  <si>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</si>
  <si>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</si>
  <si>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</si>
  <si>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</si>
  <si>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</si>
  <si>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</si>
  <si>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</si>
  <si>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</si>
  <si>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</si>
  <si>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</si>
  <si>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</si>
  <si>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</si>
  <si>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</si>
  <si>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</si>
  <si>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</si>
  <si>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</si>
  <si>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</si>
  <si>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</si>
  <si>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</si>
  <si>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</si>
  <si>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</si>
  <si>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</si>
  <si>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</si>
  <si>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</si>
  <si>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</si>
  <si>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</si>
  <si>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</si>
  <si>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</si>
  <si>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</si>
  <si>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</si>
  <si>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</si>
  <si>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</si>
  <si>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</si>
  <si>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</si>
  <si>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</si>
  <si>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</si>
  <si>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</si>
  <si>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</si>
  <si>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</si>
  <si>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</si>
  <si>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</si>
  <si>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</si>
  <si>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</si>
  <si>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</si>
  <si>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</si>
  <si>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</si>
  <si>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</si>
  <si>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</si>
  <si>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</si>
  <si>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</si>
  <si>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</si>
  <si>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</si>
  <si>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</si>
  <si>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</si>
  <si>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</si>
  <si>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</si>
  <si>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</si>
  <si>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</si>
  <si>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</si>
  <si>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</si>
  <si>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</si>
  <si>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</si>
  <si>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</si>
  <si>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</si>
  <si>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</si>
  <si>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</si>
  <si>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</si>
  <si>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</si>
  <si>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</si>
  <si>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</si>
  <si>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</si>
  <si>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</si>
  <si>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</si>
  <si>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</si>
  <si>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</si>
  <si>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</si>
  <si>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</si>
  <si>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</si>
  <si>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</si>
  <si>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</si>
  <si>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</si>
  <si>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</si>
  <si>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</si>
  <si>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</si>
  <si>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</si>
  <si>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</si>
  <si>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</si>
  <si>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</si>
  <si>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</si>
  <si>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</si>
  <si>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</si>
  <si>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</si>
  <si>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</si>
  <si>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</si>
  <si>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</si>
  <si>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</si>
  <si>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</si>
  <si>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</si>
  <si>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</si>
  <si>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</si>
  <si>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</si>
  <si>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</si>
  <si>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</si>
  <si>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</si>
  <si>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</si>
  <si>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</si>
  <si>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</si>
  <si>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</si>
  <si>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</si>
  <si>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</si>
  <si>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</si>
  <si>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</si>
  <si>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</si>
  <si>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</si>
  <si>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</si>
  <si>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</si>
  <si>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</si>
  <si>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</si>
  <si>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</si>
  <si>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</si>
  <si>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</si>
  <si>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</si>
  <si>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</si>
  <si>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</si>
  <si>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</si>
  <si>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</si>
  <si>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</si>
  <si>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</si>
  <si>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</si>
  <si>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</si>
  <si>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</si>
  <si>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</si>
  <si>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</si>
  <si>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</si>
  <si>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</si>
  <si>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</si>
  <si>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</si>
  <si>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</si>
  <si>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</si>
  <si>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</si>
  <si>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</si>
  <si>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</si>
  <si>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</si>
  <si>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</si>
  <si>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</si>
  <si>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</si>
  <si>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</si>
  <si>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</si>
  <si>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</si>
  <si>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</si>
  <si>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</si>
  <si>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</si>
  <si>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</si>
  <si>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</si>
  <si>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</si>
  <si>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</si>
  <si>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</si>
  <si>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</si>
  <si>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</si>
  <si>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</si>
  <si>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</si>
  <si>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</si>
  <si>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</si>
  <si>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</si>
  <si>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</si>
  <si>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</si>
  <si>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</si>
  <si>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</si>
  <si>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</si>
  <si>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</si>
  <si>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</si>
  <si>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</si>
  <si>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</si>
  <si>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</si>
  <si>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</si>
  <si>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</si>
  <si>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</si>
  <si>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</si>
  <si>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</si>
  <si>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</si>
  <si>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</si>
  <si>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</si>
  <si>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</si>
  <si>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</si>
  <si>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</si>
  <si>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</si>
  <si>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</si>
  <si>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</si>
  <si>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</si>
  <si>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</si>
  <si>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</si>
  <si>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</si>
  <si>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</si>
  <si>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</si>
  <si>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</si>
  <si>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</si>
  <si>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</si>
  <si>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</si>
  <si>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</si>
  <si>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</si>
  <si>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</si>
  <si>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</si>
  <si>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</si>
  <si>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</si>
  <si>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</si>
  <si>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</si>
  <si>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</si>
  <si>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</si>
  <si>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</si>
  <si>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</si>
  <si>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</si>
  <si>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</si>
  <si>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</si>
  <si>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</si>
  <si>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</si>
  <si>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</si>
  <si>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</si>
  <si>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</si>
  <si>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</si>
  <si>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</si>
  <si>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</si>
  <si>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</si>
  <si>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</si>
  <si>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</si>
  <si>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</si>
  <si>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</si>
  <si>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</si>
  <si>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</si>
  <si>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</si>
  <si>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</si>
  <si>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</si>
  <si>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</si>
  <si>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</si>
  <si>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</si>
  <si>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</si>
  <si>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</si>
  <si>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</si>
  <si>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</si>
  <si>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</si>
  <si>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</si>
  <si>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</si>
  <si>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</si>
  <si>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</si>
  <si>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</si>
  <si>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</si>
  <si>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</si>
  <si>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</si>
  <si>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</si>
  <si>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</si>
  <si>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</si>
  <si>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</si>
  <si>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</si>
  <si>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</si>
  <si>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</si>
  <si>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</si>
  <si>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</si>
  <si>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</si>
  <si>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</si>
  <si>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</si>
  <si>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</si>
  <si>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</si>
  <si>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</si>
  <si>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</si>
  <si>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</si>
  <si>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</si>
  <si>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</si>
  <si>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</si>
  <si>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</si>
  <si>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</si>
  <si>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</si>
  <si>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</si>
  <si>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</si>
  <si>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</si>
  <si>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</si>
  <si>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</si>
  <si>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</si>
  <si>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</si>
  <si>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</si>
  <si>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</si>
  <si>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</si>
  <si>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</si>
  <si>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</si>
  <si>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</si>
  <si>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</si>
  <si>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</si>
  <si>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</si>
  <si>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</si>
  <si>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</si>
  <si>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</si>
  <si>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</si>
  <si>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</si>
  <si>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</si>
  <si>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</si>
  <si>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</si>
  <si>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</si>
  <si>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</si>
  <si>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</si>
  <si>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</si>
  <si>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</si>
  <si>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</si>
  <si>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</si>
  <si>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</si>
  <si>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</si>
  <si>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</si>
  <si>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</si>
  <si>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</si>
  <si>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</si>
  <si>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</si>
  <si>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</si>
  <si>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</si>
  <si>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</si>
  <si>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</si>
  <si>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</si>
  <si>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</si>
  <si>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</si>
  <si>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</si>
  <si>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</si>
  <si>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</si>
  <si>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</si>
  <si>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</si>
  <si>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</si>
  <si>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</si>
  <si>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</si>
  <si>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</si>
  <si>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</si>
  <si>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</si>
  <si>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</si>
  <si>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</si>
  <si>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</si>
  <si>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</si>
  <si>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</si>
  <si>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</si>
  <si>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</si>
  <si>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</si>
  <si>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</si>
  <si>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</si>
  <si>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</si>
  <si>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</si>
  <si>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</si>
  <si>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</si>
  <si>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</si>
  <si>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</si>
  <si>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</si>
  <si>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</si>
  <si>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</si>
  <si>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</si>
  <si>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</si>
  <si>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</si>
  <si>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</si>
  <si>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</si>
  <si>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</si>
  <si>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</si>
  <si>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</si>
  <si>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</si>
  <si>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</si>
  <si>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</si>
  <si>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</si>
  <si>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</si>
  <si>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</si>
  <si>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</si>
  <si>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</si>
  <si>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</si>
  <si>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</si>
  <si>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</si>
  <si>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</si>
  <si>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</si>
  <si>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</si>
  <si>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</si>
  <si>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</si>
  <si>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</si>
  <si>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</si>
  <si>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</si>
  <si>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</si>
  <si>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</si>
  <si>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</si>
  <si>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</si>
  <si>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</si>
  <si>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</si>
  <si>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</si>
  <si>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</si>
  <si>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</si>
  <si>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</si>
  <si>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</si>
  <si>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</si>
  <si>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</si>
  <si>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</si>
  <si>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</si>
  <si>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</si>
  <si>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</si>
  <si>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</si>
  <si>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</si>
  <si>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</si>
  <si>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</si>
  <si>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</si>
  <si>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</si>
  <si>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</si>
  <si>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</si>
  <si>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</si>
  <si>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</si>
  <si>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</si>
  <si>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</si>
  <si>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</si>
  <si>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</si>
  <si>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</si>
  <si>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</si>
  <si>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</si>
  <si>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na </t>
  </si>
  <si>
    <t xml:space="preserve">site flapping , team on way need 90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</si>
  <si>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</si>
  <si>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</si>
  <si>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</si>
  <si>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</si>
  <si>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</si>
  <si>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</si>
  <si>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</si>
  <si>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</si>
  <si>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</si>
  <si>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</si>
  <si>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</si>
  <si>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</si>
  <si>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</si>
  <si>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</si>
  <si>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</si>
  <si>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</si>
  <si>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</si>
  <si>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</si>
  <si>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</si>
  <si>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</si>
  <si>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</si>
  <si>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</si>
  <si>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</si>
  <si>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</si>
  <si>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</si>
  <si>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</si>
  <si>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</si>
  <si>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</si>
  <si>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</si>
  <si>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</si>
  <si>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</si>
  <si>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</si>
  <si>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</si>
  <si>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</si>
  <si>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</si>
  <si>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</si>
  <si>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</si>
  <si>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</si>
  <si>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</si>
  <si>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</si>
  <si>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</si>
  <si>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</si>
  <si>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</si>
  <si>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</si>
  <si>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</si>
  <si>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</si>
  <si>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</si>
  <si>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</si>
  <si>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</si>
  <si>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</si>
  <si>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</si>
  <si>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</si>
  <si>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</si>
  <si>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</si>
  <si>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</si>
  <si>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</si>
  <si>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</si>
  <si>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</si>
  <si>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</si>
  <si>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</si>
  <si>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</si>
  <si>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</si>
  <si>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</si>
  <si>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</si>
  <si>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</si>
  <si>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</si>
  <si>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</si>
  <si>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</si>
  <si>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</si>
  <si>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</si>
  <si>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</si>
  <si>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</si>
  <si>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</si>
  <si>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</si>
  <si>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</si>
  <si>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</si>
  <si>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</si>
  <si>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</si>
  <si>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</si>
  <si>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</si>
  <si>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</si>
  <si>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</si>
  <si>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</si>
  <si>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</si>
  <si>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</si>
  <si>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</si>
  <si>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</si>
  <si>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</si>
  <si>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</si>
  <si>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</si>
  <si>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</si>
  <si>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</si>
  <si>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</si>
  <si>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</si>
  <si>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</si>
  <si>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</si>
  <si>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</si>
  <si>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</si>
  <si>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</si>
  <si>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</si>
  <si>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</si>
  <si>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Sceco power cut and team faced access road issue as excavation work at area and road blocked no way to install pg</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</si>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</sst>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1">
    <sortCondition ref="H1:H1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7"/>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274.05589861111366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16707</v>
      </c>
      <c r="E3" s="65"/>
      <c r="F3" s="66" t="s">
        <v>38967</v>
      </c>
      <c r="G3" s="67" t="str">
        <f ca="1">IFERROR(NOW()-F3,"")</f>
        <v/>
      </c>
      <c r="H3" s="66">
        <v>45936.954247685186</v>
      </c>
      <c r="I3" s="73" t="str">
        <f>IFERROR(VLOOKUP(D3,DB!A:F,6,0),"")</f>
        <v>SCECO</v>
      </c>
      <c r="J3" s="73" t="str">
        <f>IFERROR(VLOOKUP(D3,DB!A:G,7,0),"")</f>
        <v>Vandalized</v>
      </c>
      <c r="K3" s="69" t="s">
        <v>38968</v>
      </c>
      <c r="L3" s="70" t="str">
        <f>IFERROR(VLOOKUP(D3,DB!A:I,9,0),"")</f>
        <v>Latis</v>
      </c>
    </row>
    <row r="4" spans="1:12" ht="15" customHeight="1">
      <c r="A4" s="63" t="s">
        <v>38969</v>
      </c>
      <c r="B4" s="73" t="str">
        <f>IFERROR(VLOOKUP(D4,DB!A:K,11,0),"")</f>
        <v>R1</v>
      </c>
      <c r="C4" s="64">
        <v>1</v>
      </c>
      <c r="D4" s="64" t="s">
        <v>17991</v>
      </c>
      <c r="E4" s="65" t="s">
        <v>38964</v>
      </c>
      <c r="F4" s="66">
        <v>45936.968692129631</v>
      </c>
      <c r="G4" s="67">
        <f ca="1">IFERROR(NOW()-F4,"")</f>
        <v>3.5632407409138978E-2</v>
      </c>
      <c r="H4" s="66">
        <v>45936.963761574072</v>
      </c>
      <c r="I4" s="73" t="str">
        <f>IFERROR(VLOOKUP(D4,DB!A:F,6,0),"")</f>
        <v>SCECO</v>
      </c>
      <c r="J4" s="73" t="str">
        <f>IFERROR(VLOOKUP(D4,DB!A:G,7,0),"")</f>
        <v>Weak</v>
      </c>
      <c r="K4" s="69" t="s">
        <v>38970</v>
      </c>
      <c r="L4" s="70" t="str">
        <f>IFERROR(VLOOKUP(D4,DB!A:I,9,0),"")</f>
        <v>Latis</v>
      </c>
    </row>
    <row r="5" spans="1:12" ht="15" customHeight="1">
      <c r="A5" s="63" t="s">
        <v>38971</v>
      </c>
      <c r="B5" s="73" t="str">
        <f>IFERROR(VLOOKUP(D5,DB!A:K,11,0),"")</f>
        <v>R1</v>
      </c>
      <c r="C5" s="64">
        <v>2</v>
      </c>
      <c r="D5" s="64" t="s">
        <v>19186</v>
      </c>
      <c r="E5" s="65" t="s">
        <v>38964</v>
      </c>
      <c r="F5" s="66">
        <v>45936.975289351853</v>
      </c>
      <c r="G5" s="67">
        <f ca="1">IFERROR(NOW()-F5,"")</f>
        <v>2.9035185187240131E-2</v>
      </c>
      <c r="H5" s="66">
        <v>45936.963738425926</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45937.00432453704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45937.00432453704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45937.00432453704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45937.00432453704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45937.00432453704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45937.00432453704</v>
      </c>
      <c r="H11" s="68"/>
      <c r="I11" s="73" t="str">
        <f>IFERROR(VLOOKUP(D11,DB!A:F,6,0),"")</f>
        <v/>
      </c>
      <c r="J11" s="73" t="str">
        <f>IFERROR(VLOOKUP(D11,DB!A:G,7,0),"")</f>
        <v/>
      </c>
      <c r="K11" s="69"/>
      <c r="L11" s="70" t="str">
        <f>IFERROR(VLOOKUP(D11,DB!A:I,9,0),"")</f>
        <v/>
      </c>
    </row>
    <row r="12" spans="1:12" ht="15" customHeight="1">
      <c r="A12" s="156"/>
      <c r="B12" s="157" t="str">
        <f>IFERROR(VLOOKUP(D12,DB!A:K,11,0),"")</f>
        <v/>
      </c>
      <c r="C12" s="157"/>
      <c r="D12" s="157"/>
      <c r="E12" s="158"/>
      <c r="F12" s="159"/>
      <c r="G12" s="160">
        <f ca="1">IFERROR(NOW()-F12,"")</f>
        <v>45937.00432453704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45937.00432453704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45937.00432453704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45937.00432453704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45937.00432453704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45937.00432453704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45937.00432453704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45937.00432453704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45937.00432453704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45937.00432453704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45937.00432453704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45937.00432453704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45937.00432453704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45937.00432453704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45937.00432453704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45937.00432453704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45937.00432453704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45937.00432453704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45937.00432453704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45937.00432453704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45937.00432453704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45937.00432453704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45937.00432453704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45937.00432453704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45937.00432453704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45937.00432453704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45937.00432453704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45937.00432453704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45937.00432453704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45937.00432453704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45937.00432453704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45937.00432453704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45937.00432453704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45937.00432453704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45937.00432453704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45937.00432453704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45937.00432453704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45937.00432453704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45937.00432453704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45937.00432453704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45937.00432453704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45937.00432453704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45937.00432453704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45937.00432453704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45937.00432453704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45937.00432453704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45937.00432453704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45937.00432453704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45937.00432453704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45937.00432453704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45937.00432453704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45937.00432453704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45937.00432453704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45937.00432453704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45937.00432453704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45937.00432453704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45937.00432453704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45937.00432453704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45937.00432453704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45937.00432453704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45937.00432453704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45937.00432453704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45937.00432453704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45937.00432453704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45937.00432453704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45937.00432453704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45937.00432453704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45937.00432453704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45937.00432453704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45937.00432453704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45937.00432453704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45937.00432453704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45937.00432453704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45937.00432453704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45937.00432453704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45937.00432453704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45937.00432453704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45937.00432453704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45937.00432453704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45937.00432453704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45937.00432453704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45937.00432453704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45937.00432453704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45937.00432453704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45937.00432453704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45937.00432453704</v>
      </c>
      <c r="H97" s="159"/>
      <c r="I97" s="157" t="str">
        <f>IFERROR(VLOOKUP(D97,DB!A:F,6,0),"")</f>
        <v/>
      </c>
      <c r="J97" s="73" t="str">
        <f>IFERROR(VLOOKUP(D97,DB!A:G,7,0),"")</f>
        <v/>
      </c>
      <c r="K97" s="161"/>
      <c r="L97" s="162" t="str">
        <f>IFERROR(VLOOKUP(D97,DB!A:I,9,0),"")</f>
        <v/>
      </c>
    </row>
  </sheetData>
  <customSheetViews>
    <customSheetView guid="{F6042A99-DD27-4453-835D-0834D95730CC}" filter="1" showAutoFilter="1">
      <pageMargins left="0" right="0" top="0" bottom="0" header="0" footer="0"/>
      <autoFilter ref="B1:M1" xr:uid="{FFE895E2-FF55-4DDF-B68E-8FBF1D0454F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39050</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31078</v>
      </c>
      <c r="E3" s="88" t="s">
        <v>38964</v>
      </c>
      <c r="F3" s="88">
        <v>45806.727083333331</v>
      </c>
      <c r="G3" s="89">
        <f ca="1">IFERROR(NOW()-F3,"-")</f>
        <v>130.2772412037084</v>
      </c>
      <c r="H3" s="88">
        <v>45791.543067129627</v>
      </c>
      <c r="I3" s="75" t="str">
        <f>IFERROR(VLOOKUP(D3,DB!A:F,6,0),"")</f>
        <v>SCECO</v>
      </c>
      <c r="J3" s="75" t="str">
        <f>IFERROR(VLOOKUP(D3,DB!A:G,7,0),"")</f>
        <v>No BB Shifted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29168</v>
      </c>
      <c r="E4" s="100" t="s">
        <v>38964</v>
      </c>
      <c r="F4" s="88">
        <v>45824.999837962961</v>
      </c>
      <c r="G4" s="89">
        <f ca="1">IFERROR(NOW()-F4,"-")</f>
        <v>112.00448657407833</v>
      </c>
      <c r="H4" s="88">
        <v>45824.993587962963</v>
      </c>
      <c r="I4" s="75" t="str">
        <f>IFERROR(VLOOKUP(D4,DB!A:F,6,0),"")</f>
        <v>Generator-SG</v>
      </c>
      <c r="J4" s="75" t="str">
        <f>IFERROR(VLOOKUP(D4,DB!A:G,7,0),"")</f>
        <v>Good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39057</v>
      </c>
      <c r="B5" s="18" t="str">
        <f>IFERROR(VLOOKUP(D5,DB!A:K,11,0),"")</f>
        <v>R2</v>
      </c>
      <c r="C5" s="18">
        <v>1</v>
      </c>
      <c r="D5" s="18" t="s">
        <v>31479</v>
      </c>
      <c r="E5" s="131" t="s">
        <v>39050</v>
      </c>
      <c r="F5" s="132">
        <v>45936.714039351849</v>
      </c>
      <c r="G5" s="133">
        <f ca="1">IFERROR(NOW()-F5,"-")</f>
        <v>0.29028518519044155</v>
      </c>
      <c r="H5" s="132">
        <v>45936.705011574071</v>
      </c>
      <c r="I5" s="18" t="str">
        <f>IFERROR(VLOOKUP(D5,DB!A:F,6,0),"")</f>
        <v>Generator-SG</v>
      </c>
      <c r="J5" s="18" t="str">
        <f>IFERROR(VLOOKUP(D5,DB!A:G,7,0),"")</f>
        <v>in Progress</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39059</v>
      </c>
      <c r="B6" s="18" t="str">
        <f>IFERROR(VLOOKUP(D6,DB!A:K,11,0),"")</f>
        <v>R2</v>
      </c>
      <c r="C6" s="18">
        <v>1</v>
      </c>
      <c r="D6" s="18" t="s">
        <v>26514</v>
      </c>
      <c r="E6" s="131" t="s">
        <v>38964</v>
      </c>
      <c r="F6" s="132">
        <v>45936.871932870374</v>
      </c>
      <c r="G6" s="133">
        <f ca="1">IFERROR(NOW()-F6,"-")</f>
        <v>0.13239166666608071</v>
      </c>
      <c r="H6" s="132">
        <v>45936.866377314815</v>
      </c>
      <c r="I6" s="18" t="str">
        <f>IFERROR(VLOOKUP(D6,DB!A:F,6,0),"")</f>
        <v>Power Cube</v>
      </c>
      <c r="J6" s="18" t="str">
        <f>IFERROR(VLOOKUP(D6,DB!A:G,7,0),"")</f>
        <v>Good+No BB Design</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45937.00432453704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45937.00432453704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45937.00432453704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45937.00432453704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45937.00432453704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45937.00432453704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45937.00432453704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45937.00432453704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45937.00432453704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45937.00432453704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45937.00432453704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45937.00432453704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45937.00432453704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45937.00432453704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45937.00432453704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45937.00432453704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45937.00432453704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45937.00432453704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45937.00432453704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45937.00432453704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45937.00432453704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45937.00432453704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45937.00432453704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45937.00432453704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45937.00432453704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45937.00432453704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45937.00432453704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45937.00432453704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45937.00432453704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45937.00432453704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45937.00432453704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45937.00432453704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45937.00432453704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45937.00432453704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45937.00432453704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45937.00432453704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45937.00432453704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45937.00432453704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45937.00432453704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45937.00432453704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45937.00432453704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45937.00432453704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45937.00432453704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45937.00432453704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45937.00432453704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45937.00432453704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45937.00432453704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45937.00432453704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45937.00432453704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45937.00432453704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45937.00432453704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45937.00432453704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45937.00432453704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45937.00432453704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45937.00432453704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45937.00432453704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45937.00432453704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45937.00432453704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45937.00432453704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45937.00432453704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45937.00432453704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45937.00432453704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45937.00432453704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45937.00432453704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45937.00432453704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45937.00432453704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45937.00432453704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45937.00432453704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45937.00432453704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45937.00432453704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45937.00432453704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45937.00432453704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45937.00432453704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45937.00432453704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45937.00432453704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45937.00432453704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45937.00432453704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45937.00432453704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45937.00432453704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45937.00432453704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45937.00432453704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45937.00432453704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45937.00432453704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45937.00432453704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45937.00432453704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45937.00432453704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45937.00432453704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45937.00432453704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45937.00432453704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45937.00432453704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45937.00432453704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45937.00432453704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45937.00432453704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45937.00432453704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45937.00432453704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45937.00432453704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45937.00432453704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45937.00432453704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45937.00432453704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45937.00432453704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45937.00432453704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45937.00432453704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45937.00432453704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45937.00432453704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45937.00432453704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45937.00432453704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45937.00432453704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45937.00432453704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45937.00432453704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45937.00432453704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45937.00432453704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45937.00432453704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45937.00432453704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45937.00432453704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45937.00432453704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45937.00432453704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45937.00432453704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45937.00432453704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45937.00432453704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45937.00432453704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45937.00432453704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45937.00432453704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45937.00432453704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45937.00432453704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45937.00432453704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45937.00432453704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45937.00432453704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45937.00432453704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45937.00432453704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45937.00432453704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45937.00432453704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45937.00432453704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45937.00432453704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45937.00432453704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45937.00432453704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45937.00432453704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45937.00432453704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45937.00432453704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45937.00432453704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45937.00432453704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45937.00432453704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45937.00432453704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45937.00432453704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45937.00432453704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45937.00432453704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45937.00432453704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45937.00432453704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45937.00432453704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45937.00432453704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45937.00432453704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45937.00432453704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45937.00432453704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45937.00432453704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45937.00432453704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45937.00432453704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45937.00432453704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45937.00432453704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45937.00432453704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45937.00432453704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45937.00432453704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45937.00432453704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45937.00432453704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45937.00432453704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45937.00432453704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45937.00432453704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45937.00432453704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45937.00432453704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45937.00432453704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45937.00432453704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45937.00432453704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45937.00432453704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45937.00432453704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45937.00432453704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45937.00432453704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45937.00432453704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45937.00432453704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45937.00432453704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45937.00432453704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45937.00432453704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45937.00432453704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45937.00432453704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45937.00432453704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45937.00432453704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45937.00432453704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45937.00432453704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45937.00432453704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45937.00432453704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45937.00432453704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45937.00432453704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45937.00432453704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45937.00432453704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45937.00432453704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45937.00432453704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45937.00432453704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45937.00432453704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45937.00432453704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45937.00432453704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45937.00432453704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45937.00432453704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45937.00432453704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45937.00432453704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45937.00432453704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45937.00432453704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45937.00432453704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45937.00432453704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45937.00432453704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45937.00432453704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45937.00432453704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45937.00432453704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45937.00432453704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45937.00432453704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45937.00432453704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45937.00432453704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45937.00432453704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45937.00432453704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45937.00432453704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45937.00432453704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45937.00432453704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45937.00432453704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45937.00432453704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45937.00432453704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45937.00432453704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45937.00432453704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45937.00432453704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45937.00432453704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45937.00432453704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45937.00432453704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45937.00432453704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45937.00432453704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45937.00432453704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45937.00432453704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45937.00432453704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45937.00432453704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45937.00432453704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45937.00432453704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45937.00432453704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45937.00432453704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45937.00432453704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45937.00432453704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45937.00432453704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45937.00432453704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45937.00432453704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45937.00432453704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45937.00432453704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39061</v>
      </c>
      <c r="B2" s="75" t="str">
        <f>IFERROR(VLOOKUP(D2,DB!A:K,11,0),"")</f>
        <v>R3</v>
      </c>
      <c r="C2" s="18">
        <v>1</v>
      </c>
      <c r="D2" s="18" t="s">
        <v>20663</v>
      </c>
      <c r="E2" s="18" t="s">
        <v>38964</v>
      </c>
      <c r="F2" s="22">
        <v>45936.94425925926</v>
      </c>
      <c r="G2" s="21">
        <f t="shared" ref="G2:G41" ca="1" si="0">IFERROR(NOW()-F2,"-")</f>
        <v>6.0065277779358439E-2</v>
      </c>
      <c r="H2" s="22">
        <v>45818.916689814818</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45937.00432453704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45937.00432453704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45937.00432453704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45937.00432453704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45937.00432453704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45937.00432453704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45937.00432453704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45937.00432453704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45937.00432453704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45937.00432453704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45937.00432453704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45937.00432453704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45937.00432453704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45937.00432453704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45937.00432453704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45937.00432453704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45937.00432453704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45937.00432453704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45937.00432453704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45937.00432453704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45937.00432453704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45937.00432453704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45937.00432453704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45937.00432453704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45937.00432453704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45937.00432453704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45937.00432453704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45937.00432453704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45937.00432453704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45937.00432453704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45937.00432453704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45937.00432453704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45937.00432453704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45937.00432453704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45937.00432453704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45937.00432453704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45937.00432453704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45937.00432453704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45937.00432453704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45937.00432453704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45937.00432453704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45937.00432453704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45937.00432453704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45937.00432453704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45937.00432453704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45937.00432453704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45937.00432453704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45937.00432453704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45937.00432453704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45937.00432453704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45937.00432453704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45937.00432453704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45937.00432453704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45937.00432453704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45937.00432453704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45937.00432453704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45937.00432453704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45937.00432453704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45937.00432453704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45937.00432453704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45937.00432453704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45937.00432453704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45937.00432453704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45937.00432453704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45937.00432453704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45937.00432453704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45937.00432453704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45937.00432453704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45937.00432453704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45937.00432453704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45937.00432453704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45937.00432453704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45937.00432453704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45937.00432453704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45937.00432453704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45937.00432453704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45937.00432453704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45937.00432453704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45937.00432453704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45937.00432453704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45937.00432453704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45937.00432453704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45937.00432453704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45937.00432453704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45937.00432453704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45937.00432453704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45937.00432453704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45937.00432453704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45937.00432453704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45937.00432453704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45937.00432453704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45937.00432453704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45937.00432453704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45937.00432453704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45937.00432453704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45937.00432453704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45937.00432453704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45937.00432453704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45937.00432453704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45937.00432453704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45937.00432453704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45937.00432453704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45937.00432453704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45937.00432453704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45937.00432453704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45937.00432453704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45937.00432453704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45937.00432453704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45937.00432453704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45937.00432453704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45937.00432453704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45937.00432453704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45937.00432453704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45937.00432453704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45937.00432453704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45937.00432453704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45937.00432453704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45937.00432453704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45937.00432453704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45937.00432453704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45937.00432453704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45937.00432453704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45937.00432453704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45937.00432453704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45937.00432453704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45937.00432453704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45937.00432453704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45937.00432453704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45937.00432453704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45937.00432453704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45937.00432453704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45937.00432453704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45937.00432453704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45937.00432453704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45937.00432453704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45937.00432453704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45937.00432453704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45937.00432453704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45937.00432453704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45937.00432453704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45937.00432453704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45937.00432453704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45937.00432453704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45937.00432453704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45937.00432453704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45937.00432453704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45937.00432453704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45937.00432453704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45937.00432453704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45937.00432453704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45937.00432453704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45937.00432453704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45937.00432453704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45937.00432453704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45937.00432453704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45937.00432453704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45937.00432453704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45937.00432453704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45937.00432453704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45937.00432453704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45937.00432453704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45937.00432453704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45937.00432453704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45937.00432453704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45937.00432453704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45937.00432453704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45937.00432453704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45937.00432453704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45937.00432453704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45937.00432453704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45937.00432453704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45937.00432453704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45937.00432453704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45937.00432453704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45937.00432453704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45937.00432453704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45937.00432453704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45937.00432453704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45937.00432453704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45937.00432453704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45937.00432453704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45937.00432453704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45937.00432453704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45937.00432453704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45937.00432453704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45937.00432453704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45937.00432453704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45937.00432453704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45937.00432453704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45937.00432453704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45937.00432453704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45937.00432453704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45937.00432453704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45937.00432453704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45937.00432453704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45937.00432453704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45937.00432453704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45937.00432453704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45937.00432453704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45937.00432453704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45937.00432453704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45937.00432453704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45937.00432453704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45937.00432453704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45937.00432453704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45937.00432453704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45937.00432453704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45937.00432453704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45937.00432453704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45937.00432453704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45937.00432453704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45937.00432453704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45937.00432453704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45937.00432453704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45937.00432453704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45937.00432453704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45937.00432453704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45937.00432453704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45937.00432453704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45937.00432453704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45937.00432453704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45937.00432453704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45937.00432453704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45937.00432453704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45937.00432453704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45937.00432453704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45937.00432453704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45937.00432453704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45937.00432453704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45937.00432453704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45937.00432453704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45937.00432453704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45937.00432453704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45937.00432453704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45937.00432453704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45937.00432453704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45937.00432453704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45937.00432453704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45937.00432453704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45937.00432453704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45937.00432453704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45937.00432453704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45937.00432453704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45937.00432453704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45937.00432453704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45937.00432453704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45937.00432453704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45937.00432453704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45937.00432453704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45937.00432453704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45937.00432453704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45937.00432453704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45937.00432453704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45937.00432453704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45937.00432453704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45937.00432453704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45937.00432453704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45937.00432453704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45937.00432453704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45937.00432453704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45937.00432453704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45937.00432453704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45937.00432453704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45937.00432453704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45937.00432453704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45937.00432453704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45937.00432453704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45937.00432453704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45937.00432453704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45937.00432453704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45937.00432453704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45937.00432453704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45937.00432453704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45937.00432453704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45937.00432453704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45937.00432453704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45937.00432453704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45937.00432453704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45937.00432453704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45937.00432453704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45937.00432453704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45937.00432453704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45937.00432453704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45937.00432453704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45937.00432453704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45937.00432453704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45937.00432453704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45937.00432453704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45937.00432453704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45937.00432453704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45937.00432453704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45937.00432453704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45937.00432453704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45937.00432453704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45937.00432453704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45937.00432453704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45937.00432453704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45937.00432453704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45937.00432453704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45937.00432453704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45937.00432453704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45937.00432453704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45937.00432453704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45937.00432453704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45937.00432453704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45937.00432453704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45937.00432453704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45937.00432453704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45937.00432453704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45937.00432453704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45937.00432453704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45937.00432453704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45937.00432453704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45937.00432453704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45937.00432453704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45937.00432453704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45937.00432453704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45937.00432453704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45937.00432453704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45937.00432453704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45937.00432453704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45937.00432453704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45937.00432453704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45937.00432453704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45937.00432453704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45937.00432453704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45937.00432453704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45937.00432453704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45937.00432453704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45937.00432453704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45937.00432453704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45937.00432453704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45937.00432453704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45937.00432453704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45937.00432453704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45937.00432453704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45937.00432453704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45937.00432453704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45937.00432453704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45937.00432453704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45937.00432453704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45937.00432453704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45937.00432453704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45937.00432453704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45937.00432453704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45937.00432453704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45937.00432453704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45937.00432453704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45937.00432453704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45937.00432453704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45937.00432453704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45937.00432453704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45937.00432453704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45937.00432453704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45937.00432453704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45937.00432453704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45937.00432453704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45937.00432453704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45937.00432453704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45937.00432453704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45937.00432453704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45937.00432453704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45937.00432453704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45937.00432453704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45937.00432453704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45937.00432453704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45937.00432453704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45937.00432453704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45937.00432453704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45937.00432453704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45937.00432453704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45937.00432453704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45937.00432453704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45937.00432453704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45937.00432453704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45937.00432453704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45937.00432453704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45937.00432453704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45937.00432453704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45937.00432453704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45937.00432453704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45937.00432453704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45937.00432453704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45937.00432453704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45937.00432453704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45937.00432453704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45937.00432453704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45937.00432453704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45937.00432453704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45937.00432453704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45937.00432453704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45937.00432453704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45937.00432453704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45937.00432453704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45937.00432453704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45937.00432453704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45937.00432453704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45937.00432453704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45937.00432453704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45937.00432453704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45937.00432453704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45937.00432453704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45937.00432453704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45937.00432453704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45937.00432453704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45937.00432453704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45937.00432453704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45937.00432453704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45937.00432453704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45937.00432453704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45937.00432453704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45937.00432453704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45937.00432453704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45937.00432453704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45937.00432453704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45937.00432453704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45937.00432453704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45937.00432453704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45937.00432453704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45937.00432453704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45937.00432453704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45937.00432453704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45937.00432453704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45937.00432453704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45937.00432453704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45937.00432453704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45937.00432453704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45937.00432453704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45937.00432453704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45937.00432453704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45937.00432453704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45937.00432453704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45937.00432453704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45937.00432453704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45937.00432453704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45937.00432453704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45937.00432453704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45937.00432453704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45937.00432453704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45937.00432453704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45937.00432453704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45937.00432453704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45937.00432453704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45937.00432453704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45937.00432453704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45937.00432453704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45937.00432453704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45937.00432453704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45937.00432453704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45937.00432453704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45937.00432453704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45937.00432453704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45937.00432453704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45937.00432453704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45937.00432453704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45937.00432453704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45937.00432453704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45937.00432453704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45937.00432453704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45937.00432453704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45937.00432453704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45937.00432453704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45937.00432453704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45937.00432453704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45937.00432453704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45937.00432453704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45937.00432453704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45937.00432453704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45937.00432453704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45937.00432453704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45937.00432453704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45937.00432453704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45937.00432453704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45937.00432453704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45937.00432453704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45937.00432453704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45937.00432453704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45937.00432453704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45937.00432453704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45937.00432453704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45937.00432453704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45937.00432453704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45937.00432453704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45937.00432453704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45937.00432453704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45937.00432453704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45937.00432453704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45937.00432453704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45937.00432453704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45937.00432453704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45937.00432453704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45937.00432453704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45937.00432453704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45937.00432453704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45937.00432453704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45937.00432453704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45937.00432453704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45937.00432453704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45937.00432453704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45937.00432453704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45937.00432453704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45937.00432453704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45937.00432453704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45937.00432453704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45937.00432453704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45937.00432453704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45937.00432453704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45937.00432453704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45937.00432453704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45937.00432453704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45937.00432453704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45937.00432453704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45937.00432453704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45937.00432453704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45937.00432453704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45937.00432453704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45937.00432453704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45937.00432453704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45937.00432453704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45937.00432453704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45937.00432453704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45937.00432453704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45937.00432453704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45937.00432453704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45937.00432453704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45937.00432453704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45937.00432453704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45937.00432453704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45937.00432453704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45937.00432453704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45937.00432453704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45937.00432453704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45937.00432453704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45937.00432453704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45937.00432453704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45937.00432453704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45937.00432453704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45937.00432453704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45937.00432453704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45937.00432453704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45937.00432453704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45937.00432453704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45937.00432453704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45937.00432453704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45937.00432453704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45937.00432453704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45937.00432453704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45937.00432453704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45937.00432453704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45937.00432453704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45937.00432453704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45937.00432453704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45937.00432453704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45937.00432453704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45937.00432453704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45937.00432453704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45937.00432453704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45937.00432453704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45937.00432453704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45937.00432453704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45937.00432453704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45937.00432453704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45937.00432453704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45937.00432453704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45937.00432453704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45937.00432453704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45937.00432453704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45937.00432453704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45937.00432453704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45937.00432453704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45937.00432453704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45937.00432453704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45937.00432453704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45937.00432453704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45937.00432453704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45937.00432453704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45937.00432453704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45937.00432453704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45937.00432453704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45937.00432453704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45937.00432453704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45937.00432453704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45937.00432453704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45937.00432453704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45937.00432453704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45937.00432453704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45937.00432453704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45937.00432453704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45937.00432453704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45937.00432453704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45937.00432453704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45937.00432453704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45937.00432453704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45937.00432453704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45937.00432453704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45937.00432453704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45937.00432453704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45937.00432453704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45937.00432453704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45937.00432453704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45937.00432453704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45937.00432453704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45937.00432453704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45937.00432453704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45937.00432453704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45937.00432453704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45937.00432453704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45937.00432453704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45937.00432453704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45937.00432453704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45937.00432453704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45937.00432453704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45937.00432453704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45937.00432453704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45937.00432453704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45937.00432453704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45937.00432453704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45937.00432453704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45937.00432453704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45937.00432453704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45937.00432453704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45937.00432453704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45937.00432453704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45937.00432453704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45937.00432453704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45937.00432453704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45937.00432453704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45937.00432453704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45937.00432453704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45937.00432453704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45937.00432453704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45937.00432453704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45937.00432453704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45937.00432453704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45937.00432453704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45937.00432453704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45937.00432453704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45937.00432453704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45937.00432453704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45937.00432453704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45937.00432453704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45937.00432453704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45937.00432453704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45937.00432453704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45937.00432453704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45937.00432453704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45937.00432453704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45937.00432453704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45937.00432453704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45937.00432453704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45937.00432453704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45937.00432453704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45937.00432453704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45937.00432453704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45937.00432453704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45937.00432453704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45937.00432453704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45937.00432453704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45937.00432453704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45937.00432453704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45937.00432453704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45937.00432453704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45937.00432453704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45937.00432453704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45937.00432453704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45937.00432453704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45937.00432453704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45937.00432453704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45937.00432453704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45937.00432453704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45937.00432453704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45937.00432453704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45937.00432453704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45937.00432453704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45937.00432453704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45937.00432453704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45937.00432453704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45937.00432453704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45937.00432453704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45937.00432453704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45937.00432453704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45937.00432453704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45937.00432453704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45937.00432453704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45937.00432453704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45937.00432453704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45937.00432453704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45937.00432453704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45937.00432453704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45937.00432453704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45937.00432453704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45937.00432453704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45937.00432453704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45937.00432453704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45937.00432453704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45937.00432453704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45937.00432453704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45937.00432453704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45937.00432453704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45937.00432453704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45937.00432453704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45937.00432453704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45937.00432453704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45937.00432453704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45937.00432453704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45937.00432453704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45937.00432453704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45937.00432453704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45937.00432453704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45937.00432453704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45937.00432453704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45937.00432453704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45937.00432453704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45937.00432453704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45937.00432453704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45937.00432453704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45937.00432453704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45937.00432453704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45937.00432453704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45937.00432453704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45937.00432453704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45937.00432453704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45937.00432453704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45937.00432453704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45937.00432453704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45937.00432453704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45937.00432453704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45937.00432453704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45937.00432453704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45937.00432453704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45937.00432453704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45937.00432453704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45937.00432453704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45937.00432453704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45937.00432453704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45937.00432453704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45937.00432453704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45937.00432453704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45937.00432453704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45937.00432453704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45937.00432453704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45937.00432453704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45937.00432453704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45937.00432453704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45937.00432453704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45937.00432453704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45937.00432453704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45937.00432453704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45937.00432453704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45937.00432453704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45937.00432453704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45937.00432453704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45937.00432453704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45937.00432453704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45937.00432453704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45937.00432453704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45937.00432453704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45937.00432453704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45937.00432453704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45937.00432453704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45937.00432453704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45937.00432453704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45937.00432453704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45937.00432453704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45937.00432453704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45937.00432453704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45937.00432453704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45937.00432453704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45937.00432453704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45937.00432453704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45937.00432453704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45937.00432453704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45937.00432453704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45937.00432453704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45937.00432453704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45937.00432453704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45937.00432453704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45937.00432453704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45937.00432453704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45937.00432453704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45937.00432453704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45937.00432453704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45937.00432453704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45937.00432453704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45937.00432453704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45937.00432453704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45937.00432453704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45937.00432453704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45937.00432453704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45937.00432453704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45937.00432453704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45937.00432453704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45937.00432453704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45937.00432453704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45937.00432453704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45937.00432453704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45937.00432453704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45937.00432453704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45937.00432453704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45937.00432453704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45937.00432453704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45937.00432453704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45937.00432453704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45937.00432453704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45937.00432453704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45937.00432453704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45937.00432453704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45937.00432453704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45937.00432453704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45937.00432453704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45937.00432453704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45937.00432453704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45937.00432453704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45937.00432453704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45937.00432453704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45937.00432453704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45937.00432453704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45937.00432453704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45937.00432453704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45937.00432453704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45937.00432453704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45937.00432453704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45937.00432453704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45937.00432453704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45937.00432453704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45937.00432453704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45937.00432453704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45937.00432453704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45937.00432453704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45937.00432453704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45937.00432453704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45937.00432453704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45937.00432453704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45937.00432453704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45937.00432453704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45937.00432453704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45937.00432453704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45937.00432453704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45937.00432453704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45937.00432453704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45937.00432453704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45937.00432453704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45937.00432453704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45937.00432453704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45937.00432453704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45937.00432453704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45937.00432453704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45937.00432453704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45937.00432453704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45937.00432453704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45937.00432453704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45937.00432453704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45937.00432453704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45937.00432453704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45937.00432453704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45937.00432453704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45937.00432453704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45937.00432453704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45937.00432453704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45937.00432453704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45937.00432453704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45937.00432453704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45937.00432453704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45937.00432453704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45937.00432453704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45937.00432453704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45937.00432453704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45937.00432453704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45937.00432453704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45937.00432453704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45937.00432453704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45937.00432453704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45937.00432453704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45937.00432453704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45937.00432453704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45937.00432453704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45937.00432453704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45937.00432453704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45937.00432453704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45937.00432453704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45937.00432453704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45937.00432453704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45937.00432453704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45937.00432453704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45937.00432453704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45937.00432453704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45937.00432453704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45937.00432453704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45937.00432453704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45937.00432453704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45937.00432453704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45937.00432453704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45937.00432453704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45937.00432453704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45937.00432453704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45937.00432453704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45937.00432453704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45937.00432453704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45937.00432453704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45937.00432453704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45937.00432453704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45937.00432453704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45937.00432453704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45937.00432453704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45937.00432453704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45937.00432453704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45937.00432453704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45937.00432453704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45937.00432453704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45937.00432453704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45937.00432453704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45937.00432453704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45937.00432453704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45937.00432453704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45937.00432453704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45937.00432453704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45937.00432453704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45937.00432453704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45937.00432453704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45937.00432453704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45937.00432453704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45937.00432453704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45937.00432453704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45937.00432453704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45937.00432453704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45937.00432453704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45937.00432453704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45937.00432453704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45937.00432453704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45937.00432453704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45937.00432453704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45937.00432453704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45937.00432453704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45937.00432453704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45937.00432453704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45937.00432453704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45937.00432453704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45937.00432453704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45937.00432453704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45937.00432453704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45937.00432453704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45937.00432453704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45937.00432453704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45937.00432453704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45937.00432453704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45937.00432453704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45937.00432453704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45937.00432453704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45937.00432453704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45937.00432453704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45937.00432453704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45937.00432453704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45937.00432453704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45937.00432453704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45937.00432453704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45937.00432453704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45937.00432453704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45937.00432453704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45937.00432453704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45937.00432453704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45937.00432453704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45937.00432453704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45937.00432453704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45937.00432453704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45937.00432453704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45937.00432453704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45937.00432453704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45937.00432453704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45937.00432453704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45937.00432453704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45937.00432453704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45937.00432453704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45937.00432453704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45937.00432453704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45937.00432453704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45937.00432453704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45937.00432453704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45937.00432453704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45937.00432453704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45937.00432453704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45937.00432453704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45937.00432453704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45937.00432453704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45937.00432453704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45937.00432453704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45937.00432453704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45937.00432453704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45937.00432453704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45937.00432453704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45937.00432453704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45937.00432453704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45937.00432453704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45937.00432453704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45937.00432453704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45937.00432453704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45937.00432453704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45937.00432453704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45937.00432453704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45937.00432453704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45937.00432453704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45937.00432453704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45937.00432453704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45937.00432453704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45937.00432453704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45937.00432453704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45937.00432453704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45937.00432453704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45937.00432453704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45937.00432453704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45937.00432453704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45937.00432453704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45937.00432453704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45937.00432453704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45937.00432453704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45937.00432453704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45937.00432453704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45937.00432453704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45937.00432453704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45937.00432453704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45937.00432453704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45937.00432453704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45937.00432453704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45937.00432453704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45937.00432453704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45937.00432453704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45937.00432453704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45937.00432453704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45937.00432453704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45937.00432453704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45937.00432453704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45937.00432453704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45937.00432453704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45937.00432453704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45937.00432453704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45937.00432453704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45937.00432453704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45937.00432453704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45937.00432453704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45937.00432453704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45937.00432453704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45937.00432453704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45937.00432453704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45937.00432453704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45937.00432453704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45937.00432453704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45937.00432453704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45937.00432453704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45937.00432453704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45937.00432453704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45937.00432453704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45937.00432453704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45937.00432453704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45937.00432453704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45937.00432453704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45937.00432453704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45937.00432453704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45937.00432453704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45937.00432453704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45937.00432453704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45937.00432453704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45937.00432453704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45937.00432453704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45937.00432453704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45937.00432453704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45937.00432453704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45937.00432453704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45937.00432453704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45937.00432453704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45937.00432453704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45937.00432453704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45937.00432453704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45937.00432453704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45937.00432453704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45937.00432453704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45937.00432453704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45937.00432453704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45937.00432453704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45937.00432453704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45937.00432453704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45937.00432453704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45937.00432453704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45937.00432453704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45937.00432453704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45937.00432453704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45937.00432453704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45937.00432453704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45937.00432453704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45937.00432453704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45937.00432453704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45937.00432453704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45937.00432453704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45937.00432453704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45937.00432453704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45937.00432453704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45937.00432453704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45937.00432453704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45937.00432453704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45937.00432453704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45937.00432453704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45937.00432453704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45937.00432453704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45937.00432453704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45937.00432453704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45937.00432453704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45937.00432453704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45937.00432453704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45937.00432453704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45937.00432453704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45937.00432453704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45937.00432453704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45937.00432453704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45937.00432453704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45937.00432453704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45937.00432453704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45937.00432453704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45937.00432453704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45937.00432453704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45937.00432453704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45937.00432453704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45937.00432453704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45937.00432453704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45937.00432453704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45937.00432453704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45937.00432453704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45937.00432453704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45937.00432453704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45937.00432453704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45937.00432453704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45937.00432453704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45937.00432453704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45937.00432453704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45937.00432453704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45937.00432453704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45937.00432453704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45937.00432453704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45937.00432453704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45937.00432453704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45937.00432453704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45937.00432453704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45937.00432453704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45937.00432453704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45937.00432453704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45937.00432453704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45937.00432453704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45937.00432453704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45937.00432453704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45937.00432453704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45937.00432453704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45937.00432453704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45937.00432453704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45937.00432453704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45937.00432453704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45937.00432453704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45937.00432453704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45937.00432453704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45937.00432453704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45937.00432453704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45937.00432453704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45937.00432453704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45937.00432453704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45937.00432453704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45937.00432453704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45937.00432453704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45937.00432453704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45937.00432453704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45937.00432453704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45937.00432453704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45937.00432453704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45937.00432453704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45937.00432453704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45937.00432453704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45937.00432453704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45937.00432453704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45937.00432453704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45937.00432453704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45937.00432453704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45937.00432453704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45937.00432453704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45937.00432453704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45937.00432453704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45937.00432453704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45937.00432453704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45937.00432453704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45937.00432453704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45937.00432453704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45937.00432453704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45937.00432453704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45937.00432453704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45937.00432453704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45937.00432453704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45937.00432453704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45937.00432453704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45937.00432453704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45937.00432453704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45937.00432453704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45937.00432453704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45937.00432453704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45937.00432453704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45937.00432453704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45937.00432453704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45937.00432453704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45937.00432453704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45937.00432453704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45937.00432453704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45937.00432453704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45937.00432453704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233.5236069444436</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1.8473800925930846</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1</v>
      </c>
      <c r="D4" s="143" t="s">
        <v>36054</v>
      </c>
      <c r="E4" s="144" t="s">
        <v>38964</v>
      </c>
      <c r="F4" s="145">
        <v>45936.764467592591</v>
      </c>
      <c r="G4" s="146">
        <f ca="1">IFERROR(NOW()-F4,"")</f>
        <v>0.23985694444854744</v>
      </c>
      <c r="H4" s="145">
        <v>45936.758773148147</v>
      </c>
      <c r="I4" s="141" t="str">
        <f>IFERROR(VLOOKUP(D4,DB!A:F,6,0),"")</f>
        <v>Generator-SG</v>
      </c>
      <c r="J4" s="141" t="str">
        <f>IFERROR(VLOOKUP(D4,DB!A:G,7,0),"")</f>
        <v>Weak</v>
      </c>
      <c r="K4" s="148" t="s">
        <v>39068</v>
      </c>
      <c r="L4" s="143" t="str">
        <f>IFERROR(VLOOKUP(D4,DB!A:I,9,0),"")</f>
        <v>Latis</v>
      </c>
    </row>
    <row r="5" spans="1:16" ht="30.75">
      <c r="A5" s="141" t="s">
        <v>39069</v>
      </c>
      <c r="B5" s="141" t="str">
        <f>IFERROR(VLOOKUP(D5,DB!A:K,11,0),"")</f>
        <v>R4</v>
      </c>
      <c r="C5" s="142">
        <v>1</v>
      </c>
      <c r="D5" s="143" t="s">
        <v>37977</v>
      </c>
      <c r="E5" s="144" t="s">
        <v>38964</v>
      </c>
      <c r="F5" s="145">
        <v>45936.913391203707</v>
      </c>
      <c r="G5" s="146">
        <f ca="1">IFERROR(NOW()-F5,"")</f>
        <v>9.0933333332941402E-2</v>
      </c>
      <c r="H5" s="145">
        <v>45936.907453703701</v>
      </c>
      <c r="I5" s="141" t="str">
        <f>IFERROR(VLOOKUP(D5,DB!A:F,6,0),"")</f>
        <v>SCECO</v>
      </c>
      <c r="J5" s="141" t="str">
        <f>IFERROR(VLOOKUP(D5,DB!A:G,7,0),"")</f>
        <v>Dead</v>
      </c>
      <c r="K5" s="148" t="s">
        <v>39070</v>
      </c>
      <c r="L5" s="143" t="str">
        <f>IFERROR(VLOOKUP(D5,DB!A:I,9,0),"")</f>
        <v>Latis</v>
      </c>
    </row>
    <row r="6" spans="1:16" ht="15" customHeight="1">
      <c r="A6" s="141" t="s">
        <v>39071</v>
      </c>
      <c r="B6" s="141" t="str">
        <f>IFERROR(VLOOKUP(D6,DB!A:K,11,0),"")</f>
        <v>R4</v>
      </c>
      <c r="C6" s="142">
        <v>1</v>
      </c>
      <c r="D6" s="143" t="s">
        <v>24150</v>
      </c>
      <c r="E6" s="144" t="s">
        <v>39050</v>
      </c>
      <c r="F6" s="145"/>
      <c r="G6" s="146">
        <f ca="1">IFERROR(NOW()-F6,"")</f>
        <v>45937.00432453704</v>
      </c>
      <c r="H6" s="145">
        <v>45936.974849537037</v>
      </c>
      <c r="I6" s="141" t="str">
        <f>IFERROR(VLOOKUP(D6,DB!A:F,6,0),"")</f>
        <v>SCECO</v>
      </c>
      <c r="J6" s="141" t="str">
        <f>IFERROR(VLOOKUP(D6,DB!A:G,7,0),"")</f>
        <v>Good+Vandalized+Vandalized</v>
      </c>
      <c r="K6" s="148" t="s">
        <v>39072</v>
      </c>
      <c r="L6" s="143" t="str">
        <f>IFERROR(VLOOKUP(D6,DB!A:I,9,0),"")</f>
        <v>Latis</v>
      </c>
    </row>
    <row r="7" spans="1:16" ht="15" customHeight="1">
      <c r="A7" s="141"/>
      <c r="B7" s="141" t="str">
        <f>IFERROR(VLOOKUP(D7,DB!A:K,11,0),"")</f>
        <v/>
      </c>
      <c r="C7" s="142"/>
      <c r="D7" s="143"/>
      <c r="E7" s="144"/>
      <c r="F7" s="145"/>
      <c r="G7" s="146">
        <f ca="1">IFERROR(NOW()-F7,"")</f>
        <v>45937.00432453704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45937.00432453704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45937.00432453704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45937.00432453704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45937.00432453704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45937.00432453704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45937.00432453704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45937.00432453704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45937.00432453704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45937.00432453704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45937.00432453704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45937.00432453704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45937.00432453704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45937.00432453704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45937.00432453704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45937.00432453704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45937.00432453704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45937.00432453704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45937.00432453704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45937.00432453704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45937.00432453704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45937.00432453704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45937.00432453704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45937.00432453704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45937.00432453704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45937.00432453704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45937.00432453704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45937.00432453704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45937.00432453704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45937.00432453704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45937.00432453704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45937.00432453704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45937.00432453704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45937.00432453704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45937.00432453704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45937.00432453704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45937.00432453704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45937.00432453704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45937.00432453704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45937.00432453704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45937.00432453704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45937.00432453704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45937.00432453704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45937.00432453704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45937.00432453704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45937.00432453704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45937.00432453704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45937.00432453704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45937.00432453704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45937.00432453704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45937.00432453704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45937.00432453704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45937.00432453704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45937.00432453704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45937.00432453704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45937.00432453704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45937.00432453704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45937.00432453704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45937.00432453704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45937.00432453704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45937.00432453704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45937.00432453704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45937.00432453704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45937.00432453704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45937.00432453704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45937.00432453704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45937.00432453704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45937.00432453704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45937.00432453704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45937.00432453704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45937.00432453704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45937.00432453704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45937.00432453704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45937.00432453704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45937.00432453704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45937.00432453704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45937.00432453704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45937.00432453704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45937.00432453704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45937.00432453704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45937.00432453704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45937.00432453704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45937.00432453704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45937.00432453704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45937.00432453704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45937.00432453704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45937.00432453704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45937.00432453704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45937.00432453704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45937.00432453704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45937.00432453704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45937.00432453704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45937.00432453704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45937.00432453704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45937.00432453704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45937.00432453704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45937.00432453704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45937.00432453704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45937.00432453704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45937.00432453704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45937.00432453704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45937.00432453704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45937.00432453704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45937.00432453704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45937.00432453704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45937.00432453704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45937.00432453704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45937.00432453704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45937.00432453704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45937.00432453704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45937.00432453704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45937.00432453704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45937.00432453704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45937.00432453704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45937.00432453704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45937.00432453704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45937.00432453704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45937.00432453704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45937.00432453704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45937.00432453704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45937.00432453704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45937.00432453704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45937.00432453704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45937.00432453704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45937.00432453704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45937.00432453704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45937.00432453704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45937.00432453704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45937.00432453704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45937.00432453704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45937.00432453704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45937.00432453704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45937.00432453704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45937.00432453704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45937.00432453704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45937.00432453704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45937.00432453704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45937.00432453704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45937.00432453704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45937.00432453704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45937.00432453704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45937.00432453704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45937.00432453704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45937.00432453704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45937.00432453704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45937.00432453704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45937.00432453704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45937.00432453704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45937.00432453704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45937.00432453704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45937.00432453704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45937.00432453704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45937.00432453704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45937.00432453704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45937.00432453704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45937.00432453704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45937.00432453704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45937.00432453704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45937.00432453704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45937.00432453704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45937.00432453704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45937.00432453704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45937.00432453704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45937.00432453704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45937.00432453704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45937.00432453704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45937.00432453704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45937.00432453704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45937.00432453704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45937.00432453704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45937.00432453704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45937.00432453704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45937.00432453704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45937.00432453704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45937.00432453704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45937.00432453704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45937.00432453704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45937.00432453704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45937.00432453704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45937.00432453704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45937.00432453704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45937.00432453704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45937.00432453704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45937.00432453704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45937.00432453704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45937.00432453704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45937.00432453704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45937.00432453704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45937.00432453704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45937.00432453704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45937.00432453704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45937.00432453704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45937.00432453704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45937.00432453704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45937.00432453704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45937.00432453704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45937.00432453704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45937.00432453704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45937.00432453704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45937.00432453704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45937.00432453704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45937.00432453704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45937.00432453704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45937.00432453704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45937.00432453704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45937.00432453704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45937.00432453704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45937.00432453704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45937.00432453704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45937.00432453704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45937.00432453704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45937.00432453704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45937.00432453704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45937.00432453704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45937.00432453704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45937.00432453704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45937.00432453704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45937.00432453704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45937.00432453704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45937.00432453704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45937.00432453704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45937.00432453704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45937.00432453704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45937.00432453704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45937.00432453704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45937.00432453704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45937.00432453704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45937.00432453704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45937.00432453704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45937.00432453704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45937.00432453704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45937.00432453704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45937.00432453704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45937.00432453704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45937.00432453704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45937.00432453704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45937.00432453704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45937.00432453704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45937.00432453704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45937.00432453704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45937.00432453704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45937.00432453704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45937.00432453704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45937.00432453704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45937.00432453704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45937.00432453704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45937.00432453704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45937.00432453704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45937.00432453704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45937.00432453704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45937.00432453704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45937.00432453704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45937.00432453704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45937.00432453704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45937.00432453704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45937.00432453704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45937.00432453704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45937.00432453704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45937.00432453704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45937.00432453704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45937.00432453704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45937.00432453704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45937.00432453704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45937.00432453704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45937.00432453704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45937.00432453704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45937.00432453704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45937.00432453704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45937.00432453704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45937.00432453704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45937.00432453704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45937.00432453704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45937.00432453704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45937.00432453704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45937.00432453704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45937.00432453704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45937.00432453704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45937.00432453704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45937.00432453704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45937.00432453704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45937.00432453704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45937.00432453704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45937.00432453704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45937.00432453704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45937.00432453704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45937.00432453704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45937.00432453704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45937.00432453704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45937.00432453704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45937.00432453704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45937.00432453704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45937.00432453704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45937.00432453704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45937.00432453704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45937.00432453704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45937.00432453704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45937.00432453704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45937.00432453704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45937.00432453704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45937.00432453704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45937.00432453704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45937.00432453704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45937.00432453704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45937.00432453704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45937.00432453704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45937.00432453704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45937.00432453704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45937.00432453704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45937.00432453704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45937.00432453704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45937.00432453704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45937.00432453704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45937.00432453704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45937.00432453704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45937.00432453704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45937.00432453704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45937.00432453704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45937.00432453704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45937.00432453704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45937.00432453704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45937.00432453704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45937.00432453704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45937.00432453704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45937.00432453704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45937.00432453704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45937.00432453704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45937.00432453704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45937.00432453704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45937.00432453704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45937.00432453704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45937.00432453704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45937.00432453704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45937.00432453704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45937.00432453704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45937.00432453704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45937.00432453704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45937.00432453704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45937.00432453704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45937.00432453704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45937.00432453704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45937.00432453704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45937.00432453704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45937.00432453704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45937.00432453704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45937.00432453704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45937.00432453704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45937.00432453704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45937.00432453704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45937.00432453704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45937.00432453704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45937.00432453704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45937.00432453704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45937.00432453704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45937.00432453704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45937.00432453704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45937.00432453704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45937.00432453704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45937.00432453704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45937.00432453704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45937.00432453704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45937.00432453704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45937.00432453704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45937.00432453704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45937.00432453704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45937.00432453704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45937.00432453704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45937.00432453704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45937.00432453704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45937.00432453704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45937.00432453704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45937.00432453704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45937.00432453704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45937.00432453704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45937.00432453704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45937.00432453704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45937.00432453704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45937.00432453704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45937.00432453704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45937.00432453704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45937.00432453704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45937.00432453704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45937.00432453704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45937.00432453704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45937.00432453704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45937.00432453704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45937.00432453704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45937.00432453704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45937.00432453704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45937.00432453704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45937.00432453704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45937.00432453704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45937.00432453704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45937.00432453704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45937.00432453704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45937.00432453704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45937.00432453704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45937.00432453704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45937.00432453704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45937.00432453704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45937.00432453704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45937.00432453704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45937.00432453704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45937.00432453704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45937.00432453704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45937.00432453704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45937.00432453704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45937.00432453704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45937.00432453704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45937.00432453704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45937.00432453704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45937.00432453704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45937.00432453704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45937.00432453704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45937.00432453704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45937.00432453704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45937.00432453704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45937.00432453704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45937.00432453704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45937.00432453704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45937.00432453704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45937.00432453704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45937.00432453704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45937.00432453704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45937.00432453704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45937.00432453704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45937.00432453704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45937.00432453704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45937.00432453704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45937.00432453704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45937.00432453704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45937.00432453704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45937.00432453704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45937.00432453704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45937.00432453704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45937.00432453704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45937.00432453704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45937.00432453704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45937.00432453704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45937.00432453704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45937.00432453704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45937.00432453704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45937.00432453704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45937.00432453704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45937.00432453704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45937.00432453704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45937.00432453704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45937.00432453704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45937.00432453704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45937.00432453704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45937.00432453704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45937.00432453704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45937.00432453704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45937.00432453704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45937.00432453704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45937.00432453704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45937.00432453704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45937.00432453704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45937.00432453704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45937.00432453704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45937.00432453704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45937.00432453704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45937.00432453704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45937.00432453704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45937.00432453704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45937.00432453704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45937.00432453704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45937.00432453704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45937.00432453704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45937.00432453704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45937.00432453704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45937.00432453704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45937.00432453704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45937.00432453704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45937.00432453704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45937.00432453704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45937.00432453704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45937.00432453704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45937.00432453704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45937.00432453704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45937.00432453704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45937.00432453704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45937.00432453704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45937.00432453704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45937.00432453704</v>
      </c>
      <c r="H490" s="145"/>
      <c r="I490" s="141" t="str">
        <f>IFERROR(VLOOKUP(D490,DB!A:F,6,0),"")</f>
        <v/>
      </c>
      <c r="J490" s="141" t="str">
        <f>IFERROR(VLOOKUP(D490,DB!A:G,7,0),"")</f>
        <v/>
      </c>
      <c r="K490" s="148"/>
      <c r="L490" s="143" t="str">
        <f>IFERROR(VLOOKUP(D490,DB!A:I,9,0),"")</f>
        <v/>
      </c>
    </row>
    <row r="491" spans="1:12" ht="15" customHeight="1">
      <c r="A491" s="149"/>
      <c r="B491" s="149" t="str">
        <f>IFERROR(VLOOKUP(D491,DB!A:K,11,0),"")</f>
        <v/>
      </c>
      <c r="C491" s="150"/>
      <c r="D491" s="151"/>
      <c r="E491" s="152"/>
      <c r="F491" s="153"/>
      <c r="G491" s="154">
        <f ca="1">IFERROR(NOW()-F491,"")</f>
        <v>45937.00432453704</v>
      </c>
      <c r="H491" s="153"/>
      <c r="I491" s="149" t="str">
        <f>IFERROR(VLOOKUP(D491,DB!A:F,6,0),"")</f>
        <v/>
      </c>
      <c r="J491" s="149" t="str">
        <f>IFERROR(VLOOKUP(D491,DB!A:G,7,0),"")</f>
        <v/>
      </c>
      <c r="K491" s="155"/>
      <c r="L491" s="151" t="str">
        <f>IFERROR(VLOOKUP(D491,DB!A:I,9,0),"")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45.172264351851481</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39050</v>
      </c>
      <c r="F3" s="38">
        <v>45926.188877314817</v>
      </c>
      <c r="G3" s="39">
        <f ca="1">IFERROR(NOW()-F3,"-")</f>
        <v>10.815447222223156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137"/>
      <c r="E4" s="37"/>
      <c r="F4" s="38"/>
      <c r="G4" s="39">
        <f ca="1">IFERROR(NOW()-F4,"-")</f>
        <v>45937.00432453704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45937.00432453704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45937.00432453704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45937.00432453704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45937.00432453704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45937.00432453704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45937.00432453704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45937.00432453704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45937.00432453704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45937.00432453704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45937.00432453704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45937.00432453704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45937.00432453704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45937.00432453704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45937.00432453704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45937.00432453704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45937.00432453704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45937.00432453704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45937.00432453704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45937.00432453704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45937.00432453704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45937.00432453704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45937.00432453704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45937.00432453704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45937.00432453704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45937.00432453704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45937.00432453704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45937.00432453704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45937.00432453704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45937.00432453704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45937.00432453704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45937.00432453704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45937.00432453704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45937.00432453704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45937.00432453704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45937.00432453704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45937.00432453704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45937.00432453704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45937.00432453704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45937.00432453704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45937.00432453704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45937.00432453704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45937.00432453704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45937.00432453704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45937.00432453704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45937.00432453704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45937.00432453704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45937.00432453704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45937.00432453704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45937.00432453704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45937.00432453704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45937.00432453704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45937.00432453704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45937.00432453704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45937.00432453704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45937.00432453704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45937.00432453704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45937.00432453704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45937.00432453704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45937.00432453704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45937.00432453704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45937.00432453704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45937.00432453704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45937.00432453704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45937.00432453704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45937.00432453704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45937.00432453704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45937.00432453704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45937.00432453704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45937.00432453704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45937.00432453704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45937.00432453704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45937.00432453704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45937.00432453704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45937.00432453704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45937.00432453704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45937.00432453704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45937.00432453704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45937.00432453704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45937.00432453704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45937.00432453704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45937.00432453704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45937.00432453704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45937.00432453704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45937.00432453704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45937.00432453704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45937.00432453704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45937.00432453704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45937.00432453704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45937.00432453704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45937.00432453704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45937.00432453704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45937.00432453704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45937.00432453704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45937.00432453704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45937.00432453704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45937.00432453704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45937.00432453704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45937.00432453704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45937.00432453704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45937.00432453704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45937.00432453704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45937.00432453704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45937.00432453704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45937.00432453704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45937.00432453704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45937.00432453704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45937.00432453704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45937.00432453704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45937.00432453704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45937.00432453704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45937.00432453704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45937.00432453704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45937.00432453704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45937.00432453704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45937.00432453704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45937.00432453704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45937.00432453704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45937.00432453704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45937.00432453704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45937.00432453704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45937.00432453704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45937.00432453704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45937.00432453704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45937.00432453704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45937.00432453704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45937.00432453704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45937.00432453704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45937.00432453704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45937.00432453704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45937.00432453704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45937.00432453704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45937.00432453704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45937.00432453704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45937.00432453704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45937.00432453704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45937.00432453704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45937.00432453704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45937.00432453704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45937.00432453704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45937.00432453704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45937.00432453704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45937.00432453704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45937.00432453704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45937.00432453704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45937.00432453704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45937.00432453704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45937.00432453704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45937.00432453704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45937.00432453704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45937.00432453704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45937.00432453704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45937.00432453704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45937.00432453704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45937.00432453704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45937.00432453704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45937.00432453704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45937.00432453704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45937.00432453704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10.231477314817312</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45937.00432453704</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3.1233523148184759</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2.0620791666660807</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45937.00432453704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45937.00432453704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45937.00432453704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45937.00432453704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45937.00432453704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45937.00432453704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45937.00432453704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45937.00432453704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45937.00432453704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45937.00432453704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45937.00432453704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45937.00432453704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45937.00432453704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45937.00432453704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45937.00432453704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45937.00432453704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45937.00432453704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45937.00432453704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45937.00432453704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45937.00432453704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45937.00432453704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45937.00432453704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45937.00432453704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45937.00432453704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45937.00432453704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45937.00432453704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45937.00432453704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45937.00432453704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45937.00432453704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45937.00432453704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45937.00432453704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45937.00432453704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45937.00432453704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45937.00432453704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45937.00432453704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45937.00432453704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45937.00432453704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45937.00432453704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45937.00432453704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45937.00432453704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45937.00432453704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45937.00432453704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45937.00432453704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45937.00432453704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45937.00432453704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45937.00432453704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45937.00432453704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45937.00432453704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45937.00432453704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45937.00432453704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45937.00432453704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45937.00432453704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45937.00432453704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45937.00432453704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45937.00432453704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45937.00432453704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45937.00432453704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45937.00432453704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45937.00432453704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45937.00432453704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45937.00432453704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45937.00432453704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45937.00432453704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45937.00432453704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45937.00432453704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45937.00432453704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45937.00432453704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45937.00432453704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45937.00432453704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45937.00432453704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45937.00432453704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45937.00432453704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45937.00432453704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45937.00432453704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45937.00432453704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45937.00432453704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45937.00432453704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45937.00432453704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45937.00432453704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45937.00432453704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45937.00432453704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45937.00432453704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45937.00432453704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45937.00432453704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45937.00432453704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45937.00432453704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45937.00432453704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45937.00432453704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45937.00432453704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45937.00432453704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45937.00432453704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45937.00432453704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45937.00432453704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45937.00432453704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45937.00432453704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45937.00432453704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45937.00432453704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45937.00432453704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45937.00432453704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45937.00432453704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45937.00432453704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45937.00432453704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45937.00432453704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45937.00432453704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45937.00432453704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45937.00432453704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45937.00432453704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45937.00432453704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45937.00432453704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45937.00432453704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45937.00432453704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45937.00432453704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45937.00432453704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45937.00432453704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45937.00432453704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45937.00432453704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45937.00432453704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45937.00432453704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45937.00432453704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45937.00432453704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45937.00432453704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45937.00432453704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45937.00432453704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45937.00432453704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45937.00432453704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45937.00432453704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45937.00432453704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45937.00432453704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45937.00432453704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45937.00432453704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45937.00432453704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45937.00432453704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45937.00432453704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45937.00432453704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45937.00432453704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45937.00432453704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45937.00432453704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45937.00432453704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45937.00432453704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45937.00432453704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45937.00432453704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45937.00432453704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45937.00432453704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45937.00432453704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45937.00432453704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45937.00432453704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45937.00432453704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45937.00432453704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45937.00432453704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45937.00432453704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45937.00432453704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45937.00432453704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45937.00432453704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45937.00432453704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45937.00432453704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45937.00432453704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45937.00432453704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45937.00432453704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45937.00432453704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45937.00432453704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45937.00432453704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45937.00432453704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45937.00432453704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45937.00432453704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45937.00432453704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45937.00432453704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45937.00432453704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45937.00432453704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45937.00432453704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45937.00432453704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45937.00432453704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45937.00432453704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45937.00432453704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45937.00432453704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45937.00432453704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45937.00432453704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45937.00432453704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45937.00432453704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45937.00432453704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45937.00432453704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45937.00432453704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45937.00432453704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45937.00432453704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45937.00432453704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45937.00432453704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45937.00432453704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45937.00432453704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45937.00432453704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45937.00432453704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45937.00432453704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45937.00432453704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45937.00432453704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45937.00432453704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45937.00432453704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45937.00432453704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45937.00432453704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45937.00432453704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45937.00432453704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45937.00432453704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45937.00432453704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45937.00432453704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45937.00432453704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45937.00432453704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45937.00432453704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45937.00432453704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45937.00432453704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45937.00432453704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45937.00432453704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45937.00432453704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45937.00432453704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45937.00432453704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45937.00432453704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45937.00432453704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45937.00432453704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45937.00432453704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45937.00432453704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45937.00432453704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45937.00432453704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45937.00432453704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45937.00432453704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45937.00432453704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45937.00432453704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45937.00432453704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45937.00432453704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45937.00432453704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45937.00432453704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45937.00432453704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45937.00432453704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45937.00432453704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45937.00432453704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45937.00432453704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45937.00432453704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45937.00432453704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45937.00432453704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45937.00432453704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45937.00432453704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45937.00432453704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45937.00432453704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45937.00432453704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45937.00432453704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45937.00432453704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45937.00432453704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45937.00432453704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45937.00432453704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45937.00432453704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45937.00432453704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45937.00432453704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45937.00432453704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45937.00432453704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45937.00432453704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45937.00432453704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45937.00432453704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45937.00432453704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45937.00432453704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45937.00432453704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45937.00432453704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45937.00432453704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45937.00432453704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45937.00432453704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45937.00432453704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45937.00432453704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