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18" documentId="13_ncr:1_{F6CB121F-512D-4AA6-A0C1-0FB36C537598}" xr6:coauthVersionLast="47" xr6:coauthVersionMax="47" xr10:uidLastSave="{660B4BE9-BA63-4E47-B803-0E877080D320}"/>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<sst xmlns="http://schemas.openxmlformats.org/spreadsheetml/2006/main" count="178611" uniqueCount="39089">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</sst>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278.42320451388514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0.91387581018352648</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0.31108645832864568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5.7440624994342215E-2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45941.371630439811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45941.371630439811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45941.371630439811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45941.371630439811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45941.371630439811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45941.371630439811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45941.371630439811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45941.371630439811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45941.371630439811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45941.371630439811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45941.371630439811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45941.371630439811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45941.371630439811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45941.371630439811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45941.371630439811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45941.371630439811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45941.371630439811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45941.371630439811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45941.371630439811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45941.371630439811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45941.371630439811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45941.371630439811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45941.371630439811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45941.371630439811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45941.371630439811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45941.371630439811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45941.371630439811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45941.371630439811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45941.371630439811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45941.371630439811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45941.371630439811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45941.371630439811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45941.371630439811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45941.371630439811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45941.371630439811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45941.371630439811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45941.371630439811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45941.371630439811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45941.371630439811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45941.371630439811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45941.371630439811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45941.371630439811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45941.371630439811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45941.371630439811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45941.371630439811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45941.371630439811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45941.371630439811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114BC1FB-EA30-46B2-857A-9342B656D7E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selection activeCell="E6" sqref="E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134.64454710647988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116.37179247684981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c r="G6" s="122">
        <f ca="1">IFERROR(NOW()-F6,"-")</f>
        <v>45941.371630439811</v>
      </c>
      <c r="H6" s="121">
        <v>45941.365543981483</v>
      </c>
      <c r="I6" s="18" t="str">
        <f>IFERROR(VLOOKUP(D6,DB!A:F,6,0),"")</f>
        <v>SCECO</v>
      </c>
      <c r="J6" s="18" t="str">
        <f>IFERROR(VLOOKUP(D6,DB!A:G,7,0),"")</f>
        <v>Dead</v>
      </c>
      <c r="K6" s="19"/>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45941.371630439811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45941.371630439811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45941.371630439811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45941.371630439811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45941.371630439811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45941.371630439811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45941.371630439811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45941.371630439811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45941.371630439811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45941.371630439811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45941.371630439811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45941.371630439811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45941.371630439811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45941.371630439811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45941.371630439811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45941.371630439811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45941.371630439811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45941.371630439811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45941.371630439811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45941.371630439811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45941.371630439811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45941.371630439811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45941.371630439811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45941.371630439811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45941.371630439811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45941.371630439811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45941.371630439811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45941.371630439811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45941.371630439811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45941.371630439811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45941.371630439811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45941.371630439811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45941.371630439811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45941.371630439811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45941.371630439811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45941.371630439811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45941.371630439811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45941.371630439811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45941.371630439811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45941.371630439811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45941.371630439811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45941.371630439811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45941.371630439811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45941.371630439811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45941.371630439811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45941.371630439811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45941.371630439811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45941.371630439811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45941.371630439811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45941.371630439811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45941.371630439811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45941.371630439811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45941.371630439811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45941.371630439811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45941.371630439811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45941.371630439811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45941.371630439811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45941.371630439811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45941.371630439811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45941.371630439811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45941.371630439811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45941.371630439811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45941.371630439811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45941.371630439811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45941.371630439811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45941.371630439811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45941.371630439811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45941.371630439811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45941.371630439811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45941.371630439811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45941.371630439811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45941.371630439811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45941.371630439811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45941.371630439811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45941.371630439811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45941.371630439811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45941.371630439811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45941.371630439811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45941.371630439811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45941.371630439811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45941.371630439811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45941.371630439811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45941.371630439811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45941.371630439811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45941.371630439811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45941.371630439811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45941.371630439811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45941.371630439811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45941.371630439811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45941.371630439811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45941.371630439811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45941.371630439811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45941.371630439811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45941.371630439811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45941.371630439811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45941.371630439811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45941.371630439811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45941.371630439811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45941.371630439811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45941.371630439811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45941.371630439811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45941.371630439811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45941.371630439811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45941.371630439811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45941.371630439811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45941.371630439811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45941.371630439811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45941.371630439811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45941.371630439811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45941.371630439811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45941.371630439811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45941.371630439811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45941.371630439811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45941.371630439811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45941.371630439811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45941.371630439811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45941.371630439811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45941.371630439811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45941.371630439811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45941.371630439811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45941.371630439811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45941.371630439811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45941.371630439811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45941.371630439811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45941.371630439811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45941.371630439811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45941.371630439811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45941.371630439811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45941.371630439811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45941.371630439811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45941.371630439811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45941.371630439811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45941.371630439811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45941.371630439811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45941.371630439811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45941.371630439811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45941.371630439811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45941.371630439811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45941.371630439811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45941.371630439811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45941.371630439811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45941.371630439811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45941.371630439811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45941.371630439811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45941.371630439811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45941.371630439811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45941.371630439811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45941.371630439811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45941.371630439811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45941.371630439811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45941.371630439811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45941.371630439811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45941.371630439811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45941.371630439811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45941.371630439811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45941.371630439811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45941.371630439811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45941.371630439811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45941.371630439811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45941.371630439811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45941.371630439811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45941.371630439811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45941.371630439811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45941.371630439811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45941.371630439811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45941.371630439811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45941.371630439811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45941.371630439811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45941.371630439811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45941.371630439811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45941.371630439811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45941.371630439811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45941.371630439811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45941.371630439811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45941.371630439811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45941.371630439811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45941.371630439811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45941.371630439811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45941.371630439811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45941.371630439811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45941.371630439811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45941.371630439811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45941.371630439811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45941.371630439811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45941.371630439811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45941.371630439811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45941.371630439811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45941.371630439811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45941.371630439811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45941.371630439811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45941.371630439811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45941.371630439811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45941.371630439811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45941.371630439811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45941.371630439811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45941.371630439811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45941.371630439811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45941.371630439811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45941.371630439811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45941.371630439811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45941.371630439811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45941.371630439811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45941.371630439811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45941.371630439811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45941.371630439811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45941.371630439811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45941.371630439811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45941.371630439811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45941.371630439811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45941.371630439811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45941.371630439811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45941.371630439811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45941.371630439811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45941.371630439811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45941.371630439811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45941.371630439811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45941.371630439811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45941.371630439811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45941.371630439811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45941.371630439811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45941.371630439811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45941.371630439811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45941.371630439811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45941.371630439811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45941.371630439811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45941.371630439811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45941.371630439811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45941.371630439811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45941.371630439811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45941.371630439811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45941.371630439811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45941.371630439811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45941.371630439811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45941.371630439811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45941.371630439811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45941.371630439811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45941.371630439811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45941.371630439811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45941.371630439811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45941.371630439811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45941.371630439811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45941.371630439811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45941.371630439811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45941.371630439811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45941.371630439811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45941.371630439811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45941.371630439811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45941.371630439811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45941.371630439811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45941.371630439811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45941.371630439811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45941.371630439811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45941.371630439811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45941.371630439811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45941.371630439811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45941.371630439811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45941.371630439811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45941.371630439811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45941.371630439811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45941.371630439811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45941.371630439811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45941.371630439811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45941.371630439811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45941.371630439811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45941.371630439811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45941.371630439811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45941.371630439811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45941.371630439811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45941.371630439811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45941.371630439811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45941.371630439811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45941.371630439811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45941.371630439811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45941.371630439811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45941.371630439811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45941.371630439811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45941.371630439811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45941.371630439811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45941.371630439811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45941.371630439811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45941.371630439811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45941.371630439811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45941.371630439811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45941.371630439811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45941.371630439811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45941.371630439811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45941.371630439811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45941.371630439811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45941.371630439811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45941.371630439811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45941.371630439811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45941.371630439811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45941.371630439811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45941.371630439811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45941.371630439811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45941.371630439811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45941.371630439811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45941.371630439811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45941.371630439811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45941.371630439811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45941.371630439811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45941.371630439811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45941.371630439811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45941.371630439811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45941.371630439811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45941.371630439811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45941.371630439811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45941.371630439811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45941.371630439811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45941.371630439811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45941.371630439811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45941.371630439811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45941.371630439811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45941.371630439811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45941.371630439811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45941.371630439811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45941.371630439811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45941.371630439811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45941.371630439811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45941.371630439811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45941.371630439811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45941.371630439811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45941.371630439811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45941.371630439811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45941.371630439811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45941.371630439811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45941.371630439811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45941.371630439811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45941.371630439811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45941.371630439811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45941.371630439811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45941.371630439811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45941.371630439811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45941.371630439811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45941.371630439811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45941.371630439811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45941.371630439811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45941.371630439811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45941.371630439811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45941.371630439811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45941.371630439811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45941.371630439811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45941.371630439811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45941.371630439811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45941.371630439811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45941.371630439811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45941.371630439811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45941.371630439811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45941.371630439811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45941.371630439811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45941.371630439811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45941.371630439811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45941.371630439811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45941.371630439811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45941.371630439811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45941.371630439811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45941.371630439811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45941.371630439811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45941.371630439811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45941.371630439811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45941.371630439811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45941.371630439811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45941.371630439811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45941.371630439811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45941.371630439811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45941.371630439811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45941.371630439811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45941.371630439811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45941.371630439811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45941.371630439811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45941.371630439811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45941.371630439811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45941.371630439811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45941.371630439811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45941.371630439811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45941.371630439811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45941.371630439811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45941.371630439811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45941.371630439811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45941.371630439811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45941.371630439811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45941.371630439811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45941.371630439811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45941.371630439811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45941.371630439811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45941.371630439811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45941.371630439811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45941.371630439811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45941.371630439811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45941.371630439811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45941.371630439811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45941.371630439811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45941.371630439811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45941.371630439811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45941.371630439811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45941.371630439811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45941.371630439811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45941.371630439811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45941.371630439811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45941.371630439811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45941.371630439811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45941.371630439811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45941.371630439811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45941.371630439811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45941.371630439811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45941.371630439811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45941.371630439811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45941.371630439811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45941.371630439811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45941.371630439811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45941.371630439811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45941.371630439811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45941.371630439811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45941.371630439811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45941.371630439811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45941.371630439811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45941.371630439811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45941.371630439811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45941.371630439811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45941.371630439811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45941.371630439811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45941.371630439811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45941.371630439811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45941.371630439811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45941.371630439811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45941.371630439811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45941.371630439811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45941.371630439811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45941.371630439811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45941.371630439811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45941.371630439811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45941.371630439811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45941.371630439811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45941.371630439811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45941.371630439811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45941.371630439811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45941.371630439811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45941.371630439811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45941.371630439811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45941.371630439811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45941.371630439811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45941.371630439811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45941.371630439811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45941.371630439811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45941.371630439811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45941.371630439811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45941.371630439811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45941.371630439811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45941.371630439811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45941.371630439811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45941.371630439811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45941.371630439811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45941.371630439811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45941.371630439811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45941.371630439811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45941.371630439811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45941.371630439811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45941.371630439811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45941.371630439811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45941.371630439811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45941.371630439811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45941.371630439811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45941.371630439811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45941.371630439811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45941.371630439811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45941.371630439811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45941.371630439811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45941.371630439811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45941.371630439811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45941.371630439811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45941.371630439811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45941.371630439811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45941.371630439811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45941.371630439811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45941.371630439811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45941.371630439811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45941.371630439811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45941.371630439811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45941.371630439811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45941.371630439811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45941.371630439811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45941.371630439811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45941.371630439811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45941.371630439811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45941.371630439811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45941.371630439811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45941.371630439811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45941.371630439811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45941.371630439811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45941.371630439811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45941.371630439811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45941.371630439811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45941.371630439811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45941.371630439811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45941.371630439811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45941.371630439811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45941.371630439811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45941.371630439811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45941.371630439811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45941.371630439811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45941.371630439811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45941.371630439811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45941.371630439811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45941.371630439811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45941.371630439811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45941.371630439811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45941.371630439811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45941.371630439811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45941.371630439811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45941.371630439811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45941.371630439811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45941.371630439811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45941.371630439811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45941.371630439811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45941.371630439811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45941.371630439811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45941.371630439811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45941.371630439811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45941.371630439811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45941.371630439811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45941.371630439811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45941.371630439811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45941.371630439811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45941.371630439811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45941.371630439811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45941.371630439811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45941.371630439811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45941.371630439811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45941.371630439811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45941.371630439811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45941.371630439811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45941.371630439811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45941.371630439811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45941.371630439811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45941.371630439811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45941.371630439811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45941.371630439811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45941.371630439811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45941.371630439811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45941.371630439811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45941.371630439811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45941.371630439811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45941.371630439811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45941.371630439811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45941.371630439811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45941.371630439811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45941.371630439811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45941.371630439811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45941.371630439811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45941.371630439811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45941.371630439811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45941.371630439811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45941.371630439811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45941.371630439811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45941.371630439811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45941.371630439811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45941.371630439811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45941.371630439811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45941.371630439811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45941.371630439811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45941.371630439811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45941.371630439811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45941.371630439811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45941.371630439811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45941.371630439811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45941.371630439811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45941.371630439811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45941.371630439811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45941.371630439811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45941.371630439811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45941.371630439811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45941.371630439811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45941.371630439811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45941.371630439811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45941.371630439811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45941.371630439811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45941.371630439811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45941.371630439811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45941.371630439811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45941.371630439811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45941.371630439811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45941.371630439811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45941.371630439811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45941.371630439811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45941.371630439811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45941.371630439811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45941.371630439811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45941.371630439811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45941.371630439811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45941.371630439811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45941.371630439811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45941.371630439811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45941.371630439811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45941.371630439811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45941.371630439811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45941.371630439811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45941.371630439811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45941.371630439811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45941.371630439811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45941.371630439811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45941.371630439811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45941.371630439811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45941.371630439811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45941.371630439811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45941.371630439811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45941.371630439811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45941.371630439811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45941.371630439811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45941.371630439811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45941.371630439811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45941.371630439811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45941.371630439811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45941.371630439811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45941.371630439811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45941.371630439811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45941.371630439811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45941.371630439811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45941.371630439811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45941.371630439811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45941.371630439811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45941.371630439811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45941.371630439811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45941.371630439811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45941.371630439811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45941.371630439811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45941.371630439811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45941.371630439811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45941.371630439811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45941.371630439811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45941.371630439811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45941.371630439811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45941.371630439811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45941.371630439811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45941.371630439811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45941.371630439811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45941.371630439811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45941.371630439811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45941.371630439811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45941.371630439811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45941.371630439811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45941.371630439811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45941.371630439811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45941.371630439811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45941.371630439811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45941.371630439811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45941.371630439811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45941.371630439811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45941.371630439811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45941.371630439811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45941.371630439811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45941.371630439811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45941.371630439811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45941.371630439811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45941.371630439811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45941.371630439811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45941.371630439811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45941.371630439811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45941.371630439811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45941.371630439811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45941.371630439811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45941.371630439811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45941.371630439811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45941.371630439811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45941.371630439811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45941.371630439811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45941.371630439811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45941.371630439811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45941.371630439811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45941.371630439811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45941.371630439811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45941.371630439811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45941.371630439811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45941.371630439811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45941.371630439811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45941.371630439811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45941.371630439811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45941.371630439811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45941.371630439811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45941.371630439811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45941.371630439811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45941.371630439811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45941.371630439811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45941.371630439811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45941.371630439811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45941.371630439811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45941.371630439811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45941.371630439811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45941.371630439811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45941.371630439811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45941.371630439811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45941.371630439811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45941.371630439811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45941.371630439811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45941.371630439811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45941.371630439811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45941.371630439811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45941.371630439811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45941.371630439811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45941.371630439811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45941.371630439811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45941.371630439811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45941.371630439811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45941.371630439811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45941.371630439811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45941.371630439811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45941.371630439811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45941.371630439811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45941.371630439811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45941.371630439811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45941.371630439811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45941.371630439811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45941.371630439811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45941.371630439811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45941.371630439811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45941.371630439811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45941.371630439811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45941.371630439811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45941.371630439811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45941.371630439811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45941.371630439811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45941.371630439811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45941.371630439811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45941.371630439811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45941.371630439811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45941.371630439811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45941.371630439811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45941.371630439811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45941.371630439811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45941.371630439811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45941.371630439811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45941.371630439811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45941.371630439811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45941.371630439811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45941.371630439811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45941.371630439811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45941.371630439811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45941.371630439811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45941.371630439811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45941.371630439811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45941.371630439811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45941.371630439811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45941.371630439811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45941.371630439811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45941.371630439811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45941.371630439811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45941.371630439811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45941.371630439811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45941.371630439811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45941.371630439811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45941.371630439811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45941.371630439811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45941.371630439811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45941.371630439811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45941.371630439811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45941.371630439811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45941.371630439811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45941.371630439811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45941.371630439811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45941.371630439811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45941.371630439811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45941.371630439811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45941.371630439811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45941.371630439811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45941.371630439811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45941.371630439811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45941.371630439811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45941.371630439811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45941.371630439811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45941.371630439811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45941.371630439811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45941.371630439811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45941.371630439811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45941.371630439811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45941.371630439811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45941.371630439811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45941.371630439811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45941.371630439811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45941.371630439811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45941.371630439811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45941.371630439811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45941.371630439811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45941.371630439811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45941.371630439811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45941.371630439811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45941.371630439811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45941.371630439811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45941.371630439811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45941.371630439811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45941.371630439811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45941.371630439811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45941.371630439811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45941.371630439811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45941.371630439811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45941.371630439811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45941.371630439811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45941.371630439811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45941.371630439811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45941.371630439811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45941.371630439811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45941.371630439811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45941.371630439811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45941.371630439811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45941.371630439811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45941.371630439811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45941.371630439811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45941.371630439811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45941.371630439811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45941.371630439811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45941.371630439811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45941.371630439811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45941.371630439811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45941.371630439811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45941.371630439811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45941.371630439811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45941.371630439811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45941.371630439811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45941.371630439811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45941.371630439811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45941.371630439811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45941.371630439811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45941.371630439811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45941.371630439811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45941.371630439811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45941.371630439811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45941.371630439811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45941.371630439811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45941.371630439811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45941.371630439811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45941.371630439811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45941.371630439811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45941.371630439811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45941.371630439811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45941.371630439811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45941.371630439811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45941.371630439811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45941.371630439811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45941.371630439811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45941.371630439811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45941.371630439811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45941.371630439811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45941.371630439811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45941.371630439811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45941.371630439811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45941.371630439811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45941.371630439811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45941.371630439811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45941.371630439811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45941.371630439811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45941.371630439811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45941.371630439811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45941.371630439811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45941.371630439811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45941.371630439811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45941.371630439811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45941.371630439811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45941.371630439811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45941.371630439811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45941.371630439811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45941.371630439811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45941.371630439811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45941.371630439811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45941.371630439811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45941.371630439811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45941.371630439811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45941.371630439811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45941.371630439811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45941.371630439811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45941.371630439811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45941.371630439811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45941.371630439811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45941.371630439811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45941.371630439811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45941.371630439811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45941.371630439811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45941.371630439811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45941.371630439811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45941.371630439811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45941.371630439811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45941.371630439811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45941.371630439811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45941.371630439811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45941.371630439811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45941.371630439811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45941.371630439811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45941.371630439811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45941.371630439811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45941.371630439811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45941.371630439811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45941.371630439811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45941.371630439811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45941.371630439811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45941.371630439811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45941.371630439811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45941.371630439811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45941.371630439811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45941.371630439811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45941.371630439811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45941.371630439811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45941.371630439811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45941.371630439811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45941.371630439811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45941.371630439811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45941.371630439811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45941.371630439811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45941.371630439811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45941.371630439811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45941.371630439811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45941.371630439811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45941.371630439811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45941.371630439811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45941.371630439811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45941.371630439811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45941.371630439811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45941.371630439811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45941.371630439811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45941.371630439811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45941.371630439811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45941.371630439811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45941.371630439811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45941.371630439811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45941.371630439811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45941.371630439811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45941.371630439811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45941.371630439811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45941.371630439811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45941.371630439811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45941.371630439811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45941.371630439811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45941.371630439811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45941.371630439811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45941.371630439811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45941.371630439811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45941.371630439811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45941.371630439811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45941.371630439811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45941.371630439811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45941.371630439811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45941.371630439811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45941.371630439811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45941.371630439811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45941.371630439811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45941.371630439811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45941.371630439811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45941.371630439811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45941.371630439811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45941.371630439811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45941.371630439811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45941.371630439811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45941.371630439811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45941.371630439811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45941.371630439811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45941.371630439811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45941.371630439811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45941.371630439811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45941.371630439811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45941.371630439811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45941.371630439811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45941.371630439811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45941.371630439811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45941.371630439811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45941.371630439811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45941.371630439811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45941.371630439811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45941.371630439811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45941.371630439811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45941.371630439811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45941.371630439811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45941.371630439811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45941.371630439811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45941.371630439811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45941.371630439811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45941.371630439811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45941.371630439811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45941.371630439811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45941.371630439811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45941.371630439811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45941.371630439811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45941.371630439811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45941.371630439811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45941.371630439811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45941.371630439811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45941.371630439811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45941.371630439811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45941.371630439811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45941.371630439811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45941.371630439811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45941.371630439811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45941.371630439811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45941.371630439811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45941.371630439811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45941.371630439811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45941.371630439811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45941.371630439811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45941.371630439811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45941.371630439811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45941.371630439811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45941.371630439811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45941.371630439811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45941.371630439811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45941.371630439811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45941.371630439811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45941.371630439811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45941.371630439811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45941.371630439811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45941.371630439811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45941.371630439811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45941.371630439811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45941.371630439811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45941.371630439811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45941.371630439811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45941.371630439811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45941.371630439811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45941.371630439811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45941.371630439811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45941.371630439811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45941.371630439811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45941.371630439811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45941.371630439811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45941.371630439811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45941.371630439811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45941.371630439811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45941.371630439811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45941.371630439811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45941.371630439811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45941.371630439811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45941.371630439811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45941.371630439811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45941.371630439811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45941.371630439811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45941.371630439811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45941.371630439811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45941.371630439811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45941.371630439811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45941.371630439811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45941.371630439811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45941.371630439811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45941.371630439811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45941.371630439811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45941.371630439811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45941.371630439811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45941.371630439811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45941.371630439811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45941.371630439811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45941.371630439811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45941.371630439811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45941.371630439811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45941.371630439811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45941.371630439811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45941.371630439811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45941.371630439811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45941.371630439811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45941.371630439811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45941.371630439811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45941.371630439811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45941.371630439811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45941.371630439811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45941.371630439811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45941.371630439811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45941.371630439811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45941.371630439811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45941.371630439811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45941.371630439811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45941.371630439811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45941.371630439811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45941.371630439811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45941.371630439811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45941.371630439811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45941.371630439811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45941.371630439811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45941.371630439811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45941.371630439811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45941.371630439811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45941.371630439811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45941.371630439811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45941.371630439811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45941.371630439811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45941.371630439811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45941.371630439811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45941.371630439811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45941.371630439811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45941.371630439811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45941.371630439811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45941.371630439811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45941.371630439811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45941.371630439811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45941.371630439811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45941.371630439811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45941.371630439811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45941.371630439811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45941.371630439811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45941.371630439811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45941.371630439811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45941.371630439811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45941.371630439811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45941.371630439811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45941.371630439811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45941.371630439811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45941.371630439811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45941.371630439811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45941.371630439811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45941.371630439811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45941.371630439811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45941.371630439811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45941.371630439811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45941.371630439811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45941.371630439811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45941.371630439811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45941.371630439811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45941.371630439811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45941.371630439811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45941.371630439811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45941.371630439811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45941.371630439811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45941.371630439811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45941.371630439811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45941.371630439811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45941.371630439811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45941.371630439811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45941.371630439811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45941.371630439811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45941.371630439811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45941.371630439811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45941.371630439811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45941.371630439811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45941.371630439811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45941.371630439811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45941.371630439811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45941.371630439811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45941.371630439811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45941.371630439811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45941.371630439811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45941.371630439811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45941.371630439811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45941.371630439811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45941.371630439811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45941.371630439811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45941.371630439811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45941.371630439811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45941.371630439811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45941.371630439811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45941.371630439811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45941.371630439811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45941.371630439811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45941.371630439811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45941.371630439811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45941.371630439811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45941.371630439811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45941.371630439811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45941.371630439811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45941.371630439811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45941.371630439811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45941.371630439811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45941.371630439811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45941.371630439811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45941.371630439811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45941.371630439811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45941.371630439811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45941.371630439811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45941.371630439811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45941.371630439811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45941.371630439811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45941.371630439811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45941.371630439811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45941.371630439811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45941.371630439811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45941.371630439811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45941.371630439811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45941.371630439811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45941.371630439811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45941.371630439811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45941.371630439811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45941.371630439811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45941.371630439811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45941.371630439811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45941.371630439811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45941.371630439811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45941.371630439811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45941.371630439811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45941.371630439811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45941.371630439811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45941.371630439811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45941.371630439811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45941.371630439811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45941.371630439811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45941.371630439811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45941.371630439811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45941.371630439811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45941.371630439811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45941.371630439811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45941.371630439811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45941.371630439811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45941.371630439811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45941.371630439811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45941.371630439811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45941.371630439811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45941.371630439811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45941.371630439811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45941.371630439811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45941.371630439811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45941.371630439811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45941.371630439811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45941.371630439811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45941.371630439811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45941.371630439811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45941.371630439811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45941.371630439811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45941.371630439811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45941.371630439811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45941.371630439811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45941.371630439811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45941.371630439811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45941.371630439811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45941.371630439811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45941.371630439811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45941.371630439811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45941.371630439811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45941.371630439811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45941.371630439811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45941.371630439811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45941.371630439811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45941.371630439811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45941.371630439811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45941.371630439811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45941.371630439811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45941.371630439811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45941.371630439811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45941.371630439811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45941.371630439811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45941.371630439811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45941.371630439811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45941.371630439811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45941.371630439811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45941.371630439811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45941.371630439811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45941.371630439811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45941.371630439811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45941.371630439811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45941.371630439811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45941.371630439811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45941.371630439811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45941.371630439811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45941.371630439811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45941.371630439811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45941.371630439811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45941.371630439811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45941.371630439811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45941.371630439811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45941.371630439811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45941.371630439811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45941.371630439811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45941.371630439811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45941.371630439811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45941.371630439811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45941.371630439811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45941.371630439811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45941.371630439811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45941.371630439811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45941.371630439811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45941.371630439811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45941.371630439811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45941.371630439811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45941.371630439811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45941.371630439811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45941.371630439811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45941.371630439811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45941.371630439811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45941.371630439811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45941.371630439811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45941.371630439811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45941.371630439811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45941.371630439811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45941.371630439811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45941.371630439811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45941.371630439811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45941.371630439811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45941.371630439811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45941.371630439811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45941.371630439811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45941.371630439811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45941.371630439811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45941.371630439811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45941.371630439811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45941.371630439811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45941.371630439811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45941.371630439811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45941.371630439811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45941.371630439811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45941.371630439811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45941.371630439811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45941.371630439811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45941.371630439811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45941.371630439811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45941.371630439811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45941.371630439811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45941.371630439811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45941.371630439811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45941.371630439811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45941.371630439811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45941.371630439811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45941.371630439811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45941.371630439811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45941.371630439811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45941.371630439811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45941.371630439811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45941.371630439811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45941.371630439811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45941.371630439811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45941.371630439811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45941.371630439811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45941.371630439811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45941.371630439811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45941.371630439811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45941.371630439811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45941.371630439811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45941.371630439811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45941.371630439811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45941.371630439811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45941.371630439811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45941.371630439811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45941.371630439811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45941.371630439811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45941.371630439811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45941.371630439811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45941.371630439811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45941.371630439811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45941.371630439811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45941.371630439811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45941.371630439811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45941.371630439811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45941.371630439811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45941.371630439811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45941.371630439811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45941.371630439811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45941.371630439811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45941.371630439811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45941.371630439811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45941.371630439811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45941.371630439811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45941.371630439811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45941.371630439811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45941.371630439811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45941.371630439811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45941.371630439811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45941.371630439811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45941.371630439811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45941.371630439811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45941.371630439811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45941.371630439811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45941.371630439811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45941.371630439811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45941.371630439811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45941.371630439811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45941.371630439811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45941.371630439811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45941.371630439811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45941.371630439811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237.89091284721508</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35912</v>
      </c>
      <c r="E3" s="104" t="s">
        <v>38964</v>
      </c>
      <c r="F3" s="131">
        <v>45941.000694444447</v>
      </c>
      <c r="G3" s="132">
        <f ca="1">IFERROR(NOW()-F3,"")</f>
        <v>0.37093599536456168</v>
      </c>
      <c r="H3" s="131">
        <v>45940.994768518518</v>
      </c>
      <c r="I3" s="127" t="str">
        <f>IFERROR(VLOOKUP(D3,DB!A:F,6,0),"")</f>
        <v>Generator-SG</v>
      </c>
      <c r="J3" s="127" t="str">
        <f>IFERROR(VLOOKUP(D3,DB!A:G,7,0),"")</f>
        <v>Dead</v>
      </c>
      <c r="K3" s="133" t="s">
        <v>39062</v>
      </c>
      <c r="L3" s="129" t="str">
        <f>IFERROR(VLOOKUP(D3,DB!A:I,9,0),"")</f>
        <v>Latis</v>
      </c>
    </row>
    <row r="4" spans="1:16" ht="15" customHeight="1">
      <c r="A4" s="127" t="s">
        <v>39063</v>
      </c>
      <c r="B4" s="127" t="str">
        <f>IFERROR(VLOOKUP(D4,DB!A:K,11,0),"")</f>
        <v>R4</v>
      </c>
      <c r="C4" s="128">
        <v>1</v>
      </c>
      <c r="D4" s="129" t="s">
        <v>27578</v>
      </c>
      <c r="E4" s="104" t="s">
        <v>38964</v>
      </c>
      <c r="F4" s="164">
        <v>45941.201597222222</v>
      </c>
      <c r="G4" s="132">
        <f ca="1">IFERROR(NOW()-F4,"")</f>
        <v>0.17003321758966194</v>
      </c>
      <c r="H4" s="131">
        <v>45941.195949074077</v>
      </c>
      <c r="I4" s="127" t="str">
        <f>IFERROR(VLOOKUP(D4,DB!A:F,6,0),"")</f>
        <v>SCECO</v>
      </c>
      <c r="J4" s="127" t="str">
        <f>IFERROR(VLOOKUP(D4,DB!A:G,7,0),"")</f>
        <v>Dead</v>
      </c>
      <c r="K4" s="133" t="s">
        <v>39064</v>
      </c>
      <c r="L4" s="129" t="str">
        <f>IFERROR(VLOOKUP(D4,DB!A:I,9,0),"")</f>
        <v>Latis</v>
      </c>
    </row>
    <row r="5" spans="1:16" ht="15" customHeight="1">
      <c r="A5" s="127" t="s">
        <v>39065</v>
      </c>
      <c r="B5" s="127" t="str">
        <f>IFERROR(VLOOKUP(D5,DB!A:K,11,0),"")</f>
        <v>R4</v>
      </c>
      <c r="C5" s="128">
        <v>1</v>
      </c>
      <c r="D5" s="129" t="s">
        <v>36357</v>
      </c>
      <c r="E5" s="130" t="s">
        <v>38964</v>
      </c>
      <c r="F5" s="164">
        <v>45941.334965277776</v>
      </c>
      <c r="G5" s="132">
        <f ca="1">IFERROR(NOW()-F5,"")</f>
        <v>3.6665162035205867E-2</v>
      </c>
      <c r="H5" s="131">
        <v>45941.329108796293</v>
      </c>
      <c r="I5" s="127" t="str">
        <f>IFERROR(VLOOKUP(D5,DB!A:F,6,0),"")</f>
        <v>SCECO</v>
      </c>
      <c r="J5" s="127" t="str">
        <f>IFERROR(VLOOKUP(D5,DB!A:G,7,0),"")</f>
        <v>NA</v>
      </c>
      <c r="K5" s="133" t="s">
        <v>39066</v>
      </c>
      <c r="L5" s="129" t="str">
        <f>IFERROR(VLOOKUP(D5,DB!A:I,9,0),"")</f>
        <v>Latis</v>
      </c>
    </row>
    <row r="6" spans="1:16" ht="15" customHeight="1">
      <c r="A6" s="127"/>
      <c r="B6" s="127" t="str">
        <f>IFERROR(VLOOKUP(D6,DB!A:K,11,0),"")</f>
        <v/>
      </c>
      <c r="C6" s="128"/>
      <c r="D6" s="99"/>
      <c r="E6" s="104"/>
      <c r="F6" s="131"/>
      <c r="G6" s="132">
        <f ca="1">IFERROR(NOW()-F6,"")</f>
        <v>45941.371630439811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45941.371630439811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45941.371630439811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45941.371630439811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45941.371630439811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45941.371630439811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45941.371630439811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45941.371630439811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45941.371630439811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45941.371630439811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45941.371630439811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45941.371630439811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67"/>
      <c r="E18" s="130"/>
      <c r="F18" s="131"/>
      <c r="G18" s="132">
        <f ca="1">IFERROR(NOW()-F18,"")</f>
        <v>45941.371630439811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45941.371630439811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45941.371630439811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45941.371630439811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45941.371630439811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45941.371630439811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45941.371630439811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45941.371630439811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45941.371630439811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45941.371630439811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45941.371630439811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45941.371630439811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45941.371630439811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45941.371630439811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45941.371630439811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45941.371630439811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45941.371630439811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45941.371630439811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45941.371630439811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45941.371630439811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45941.371630439811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45941.371630439811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45941.371630439811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45941.371630439811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45941.371630439811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45941.371630439811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45941.371630439811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45941.371630439811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45941.371630439811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45941.371630439811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45941.371630439811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45941.371630439811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45941.371630439811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45941.371630439811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45941.371630439811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45941.371630439811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45941.371630439811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45941.371630439811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45941.371630439811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45941.371630439811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45941.371630439811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45941.371630439811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45941.371630439811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45941.371630439811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45941.371630439811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45941.371630439811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45941.371630439811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45941.371630439811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45941.371630439811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45941.371630439811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45941.371630439811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45941.371630439811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45941.371630439811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45941.371630439811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45941.371630439811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45941.371630439811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45941.371630439811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45941.371630439811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45941.371630439811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45941.371630439811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45941.371630439811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45941.371630439811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45941.371630439811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45941.371630439811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45941.371630439811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45941.371630439811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45941.371630439811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45941.371630439811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45941.371630439811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45941.371630439811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45941.371630439811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45941.371630439811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45941.371630439811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45941.371630439811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45941.371630439811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45941.371630439811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45941.371630439811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45941.371630439811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45941.371630439811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45941.371630439811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45941.371630439811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45941.371630439811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45941.371630439811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45941.371630439811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45941.371630439811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45941.371630439811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45941.371630439811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45941.371630439811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45941.371630439811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45941.371630439811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45941.371630439811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45941.371630439811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45941.371630439811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45941.371630439811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45941.371630439811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45941.371630439811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45941.371630439811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45941.371630439811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45941.371630439811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45941.371630439811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45941.371630439811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45941.371630439811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45941.371630439811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45941.371630439811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45941.371630439811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45941.371630439811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45941.371630439811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45941.371630439811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45941.371630439811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45941.371630439811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45941.371630439811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45941.371630439811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45941.371630439811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45941.371630439811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45941.371630439811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45941.371630439811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45941.371630439811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45941.371630439811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45941.371630439811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45941.371630439811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45941.371630439811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45941.371630439811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45941.371630439811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45941.371630439811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45941.371630439811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45941.371630439811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45941.371630439811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45941.371630439811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45941.371630439811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45941.371630439811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45941.371630439811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45941.371630439811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45941.371630439811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45941.371630439811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45941.371630439811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45941.371630439811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45941.371630439811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45941.371630439811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45941.371630439811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45941.371630439811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45941.371630439811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45941.371630439811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45941.371630439811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45941.371630439811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45941.371630439811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45941.371630439811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45941.371630439811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45941.371630439811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45941.371630439811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45941.371630439811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45941.371630439811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45941.371630439811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45941.371630439811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45941.371630439811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45941.371630439811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45941.371630439811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45941.371630439811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45941.371630439811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45941.371630439811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45941.371630439811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45941.371630439811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45941.371630439811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45941.371630439811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45941.371630439811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45941.371630439811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45941.371630439811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45941.371630439811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45941.371630439811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45941.371630439811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45941.371630439811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45941.371630439811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45941.371630439811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45941.371630439811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45941.371630439811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45941.371630439811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45941.371630439811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45941.371630439811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45941.371630439811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45941.371630439811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45941.371630439811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45941.371630439811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45941.371630439811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45941.371630439811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45941.371630439811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45941.371630439811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45941.371630439811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45941.371630439811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45941.371630439811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45941.371630439811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45941.371630439811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45941.371630439811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45941.371630439811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45941.371630439811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45941.371630439811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45941.371630439811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45941.371630439811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45941.371630439811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45941.371630439811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45941.371630439811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45941.371630439811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45941.371630439811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45941.371630439811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45941.371630439811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45941.371630439811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45941.371630439811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45941.371630439811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45941.371630439811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45941.371630439811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45941.371630439811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45941.371630439811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45941.371630439811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45941.371630439811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45941.371630439811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45941.371630439811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45941.371630439811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45941.371630439811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45941.371630439811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45941.371630439811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45941.371630439811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45941.371630439811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45941.371630439811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45941.371630439811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45941.371630439811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45941.371630439811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45941.371630439811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45941.371630439811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45941.371630439811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45941.371630439811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45941.371630439811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45941.371630439811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45941.371630439811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45941.371630439811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45941.371630439811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45941.371630439811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45941.371630439811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45941.371630439811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45941.371630439811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45941.371630439811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45941.371630439811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45941.371630439811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45941.371630439811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45941.371630439811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45941.371630439811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45941.371630439811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45941.371630439811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45941.371630439811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45941.371630439811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45941.371630439811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45941.371630439811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45941.371630439811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45941.371630439811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45941.371630439811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45941.371630439811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45941.371630439811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45941.371630439811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45941.371630439811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45941.371630439811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45941.371630439811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45941.371630439811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45941.371630439811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45941.371630439811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45941.371630439811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45941.371630439811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45941.371630439811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45941.371630439811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45941.371630439811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45941.371630439811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45941.371630439811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45941.371630439811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45941.371630439811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45941.371630439811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45941.371630439811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45941.371630439811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45941.371630439811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45941.371630439811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45941.371630439811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45941.371630439811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45941.371630439811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45941.371630439811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45941.371630439811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45941.371630439811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45941.371630439811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45941.371630439811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45941.371630439811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45941.371630439811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45941.371630439811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45941.371630439811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45941.371630439811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45941.371630439811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45941.371630439811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45941.371630439811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45941.371630439811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45941.371630439811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45941.371630439811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45941.371630439811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45941.371630439811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45941.371630439811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45941.371630439811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45941.371630439811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45941.371630439811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45941.371630439811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45941.371630439811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45941.371630439811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45941.371630439811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45941.371630439811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45941.371630439811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45941.371630439811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45941.371630439811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45941.371630439811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45941.371630439811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45941.371630439811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45941.371630439811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45941.371630439811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45941.371630439811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45941.371630439811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45941.371630439811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45941.371630439811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45941.371630439811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45941.371630439811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45941.371630439811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45941.371630439811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45941.371630439811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45941.371630439811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45941.371630439811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45941.371630439811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45941.371630439811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45941.371630439811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45941.371630439811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45941.371630439811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45941.371630439811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45941.371630439811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45941.371630439811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45941.371630439811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45941.371630439811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45941.371630439811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45941.371630439811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45941.371630439811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45941.371630439811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45941.371630439811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45941.371630439811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45941.371630439811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45941.371630439811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45941.371630439811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45941.371630439811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45941.371630439811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45941.371630439811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45941.371630439811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45941.371630439811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45941.371630439811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45941.371630439811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45941.371630439811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45941.371630439811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45941.371630439811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45941.371630439811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45941.371630439811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45941.371630439811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45941.371630439811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45941.371630439811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45941.371630439811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45941.371630439811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45941.371630439811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45941.371630439811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45941.371630439811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45941.371630439811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45941.371630439811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45941.371630439811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45941.371630439811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45941.371630439811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45941.371630439811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45941.371630439811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45941.371630439811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45941.371630439811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45941.371630439811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45941.371630439811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45941.371630439811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45941.371630439811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45941.371630439811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45941.371630439811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45941.371630439811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45941.371630439811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45941.371630439811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45941.371630439811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45941.371630439811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45941.371630439811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45941.371630439811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45941.371630439811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45941.371630439811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45941.371630439811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45941.371630439811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45941.371630439811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45941.371630439811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45941.371630439811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45941.371630439811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45941.371630439811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45941.371630439811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45941.371630439811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45941.371630439811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45941.371630439811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45941.371630439811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45941.371630439811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45941.371630439811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45941.371630439811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45941.371630439811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45941.371630439811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45941.371630439811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45941.371630439811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45941.371630439811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45941.371630439811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45941.371630439811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45941.371630439811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45941.371630439811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45941.371630439811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45941.371630439811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45941.371630439811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45941.371630439811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45941.371630439811</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45941.371630439811</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0">
        <f ca="1">IFERROR(NOW()-F2,"")</f>
        <v>49.539570254622959</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38969</v>
      </c>
      <c r="F3" s="38">
        <v>45926.188877314817</v>
      </c>
      <c r="G3" s="160">
        <f t="shared" ref="G3" ca="1" si="0">IFERROR(NOW()-F3,"")</f>
        <v>15.182753124994633</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38496</v>
      </c>
      <c r="E4" s="37" t="s">
        <v>38964</v>
      </c>
      <c r="F4" s="38">
        <v>45941.347326388888</v>
      </c>
      <c r="G4" s="39">
        <f t="shared" ref="G4:G6" ca="1" si="1">IFERROR(NOW()-F4,"")</f>
        <v>2.4304050923092291E-2</v>
      </c>
      <c r="H4" s="38">
        <v>45941.34107638889</v>
      </c>
      <c r="I4" s="37" t="str">
        <f>IFERROR(VLOOKUP(D4,DB!A:F,6,0),"")</f>
        <v>SCECO</v>
      </c>
      <c r="J4" s="37" t="str">
        <f>IFERROR(VLOOKUP(D4,DB!A:G,7,0),"")</f>
        <v>Haj Removal</v>
      </c>
      <c r="K4" s="37" t="s">
        <v>39072</v>
      </c>
      <c r="L4" s="37" t="str">
        <f>IFERROR(VLOOKUP(D4,DB!A:I,9,0),"")</f>
        <v>Latis</v>
      </c>
    </row>
    <row r="5" spans="1:13" ht="15">
      <c r="A5" s="37"/>
      <c r="B5" s="37" t="str">
        <f>IFERROR(VLOOKUP(D5,DB!A:K,11,0),"")</f>
        <v/>
      </c>
      <c r="C5" s="37"/>
      <c r="D5" s="37"/>
      <c r="E5" s="37"/>
      <c r="F5" s="38"/>
      <c r="G5" s="39">
        <f t="shared" ca="1" si="1"/>
        <v>45941.371630439811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45941.371630439811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45941.371630439811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45941.371630439811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45941.371630439811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45941.371630439811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45941.371630439811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45941.371630439811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45941.371630439811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45941.371630439811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45941.371630439811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45941.371630439811</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45941.371630439811</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45941.371630439811</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45941.371630439811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45941.371630439811</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45941.371630439811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45941.371630439811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45941.371630439811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45941.371630439811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45941.371630439811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45941.371630439811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45941.371630439811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45941.371630439811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45941.371630439811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45941.371630439811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45941.371630439811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45941.371630439811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45941.371630439811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45941.371630439811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45941.371630439811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45941.371630439811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45941.371630439811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45941.371630439811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45941.371630439811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45941.371630439811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45941.371630439811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45941.371630439811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45941.371630439811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45941.371630439811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45941.371630439811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45941.371630439811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45941.371630439811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45941.371630439811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45941.371630439811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45941.371630439811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45941.371630439811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45941.371630439811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45941.371630439811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45941.371630439811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45941.371630439811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45941.371630439811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45941.371630439811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45941.371630439811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45941.371630439811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45941.371630439811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45941.371630439811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45941.371630439811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45941.371630439811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45941.371630439811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45941.371630439811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45941.371630439811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45941.371630439811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45941.371630439811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45941.371630439811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45941.371630439811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45941.371630439811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45941.371630439811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45941.371630439811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45941.371630439811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45941.371630439811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45941.371630439811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45941.371630439811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45941.371630439811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45941.371630439811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45941.371630439811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45941.371630439811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45941.371630439811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45941.371630439811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45941.371630439811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45941.371630439811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45941.371630439811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45941.371630439811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45941.371630439811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45941.371630439811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45941.371630439811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45941.371630439811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45941.371630439811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45941.371630439811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45941.371630439811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45941.371630439811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45941.371630439811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45941.371630439811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45941.371630439811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45941.371630439811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45941.371630439811</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45941.371630439811</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14.598783217588789</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1.842567939813307</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7.490658217589953</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45941.023958333331</v>
      </c>
      <c r="G5" s="151">
        <f ca="1">IFERROR(NOW()-F5,"-")</f>
        <v>0.34767210647987667</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8" t="str">
        <f>IFERROR(VLOOKUP(D6,DB!A:K,11,0),"")</f>
        <v>R6</v>
      </c>
      <c r="C6" s="148">
        <v>4</v>
      </c>
      <c r="D6" s="148" t="s">
        <v>38903</v>
      </c>
      <c r="E6" s="148" t="s">
        <v>38964</v>
      </c>
      <c r="F6" s="150">
        <v>45941.32471064815</v>
      </c>
      <c r="G6" s="151">
        <f ca="1">IFERROR(NOW()-F6,"-")</f>
        <v>4.6919791660911869E-2</v>
      </c>
      <c r="H6" s="152">
        <v>45941.314340277779</v>
      </c>
      <c r="I6" s="148" t="str">
        <f>IFERROR(VLOOKUP(D6,DB!A:F,6,0),"")</f>
        <v>SCECO</v>
      </c>
      <c r="J6" s="148" t="str">
        <f>IFERROR(VLOOKUP(D6,DB!A:G,7,0),"")</f>
        <v>Dead</v>
      </c>
      <c r="K6" s="148" t="s">
        <v>39082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39083</v>
      </c>
      <c r="B7" s="148" t="str">
        <f>IFERROR(VLOOKUP(D7,DB!A:K,11,0),"")</f>
        <v>R6</v>
      </c>
      <c r="C7" s="148">
        <v>1</v>
      </c>
      <c r="D7" s="156" t="s">
        <v>34803</v>
      </c>
      <c r="E7" s="148" t="s">
        <v>38964</v>
      </c>
      <c r="F7" s="113"/>
      <c r="G7" s="151">
        <f ca="1">IFERROR(NOW()-F7,"-")</f>
        <v>45941.371630439811</v>
      </c>
      <c r="H7" s="113">
        <v>45941.331631944442</v>
      </c>
      <c r="I7" s="156" t="str">
        <f>IFERROR(VLOOKUP(D7,DB!A:F,6,0),"")</f>
        <v>Generator-SG</v>
      </c>
      <c r="J7" s="156" t="str">
        <f>IFERROR(VLOOKUP(D7,DB!A:G,7,0),"")</f>
        <v>Vandalized</v>
      </c>
      <c r="K7" s="158" t="s">
        <v>39084</v>
      </c>
      <c r="L7" s="157" t="str">
        <f>IFERROR(VLOOKUP(D7,DB!A:I,9,0),"")</f>
        <v>Latis</v>
      </c>
    </row>
    <row r="8" spans="1:16383" ht="31.5" customHeight="1">
      <c r="A8" s="110" t="s">
        <v>39085</v>
      </c>
      <c r="B8" s="148" t="str">
        <f>IFERROR(VLOOKUP(D8,DB!A:K,11,0),"")</f>
        <v>R6</v>
      </c>
      <c r="C8" s="148">
        <v>1</v>
      </c>
      <c r="D8" s="156" t="s">
        <v>33009</v>
      </c>
      <c r="E8" s="157" t="s">
        <v>38964</v>
      </c>
      <c r="F8" s="113">
        <v>45941.339699074073</v>
      </c>
      <c r="G8" s="151">
        <f ca="1">IFERROR(NOW()-F8,"-")</f>
        <v>3.1931365738273598E-2</v>
      </c>
      <c r="H8" s="113">
        <v>45941.333935185183</v>
      </c>
      <c r="I8" s="156" t="str">
        <f>IFERROR(VLOOKUP(D8,DB!A:F,6,0),"")</f>
        <v>SCECO</v>
      </c>
      <c r="J8" s="156" t="str">
        <f>IFERROR(VLOOKUP(D8,DB!A:G,7,0),"")</f>
        <v>Dead+No BB Design</v>
      </c>
      <c r="K8" s="158" t="s">
        <v>39086</v>
      </c>
      <c r="L8" s="157" t="str">
        <f>IFERROR(VLOOKUP(D8,DB!A:I,9,0),"")</f>
        <v>Latis</v>
      </c>
    </row>
    <row r="9" spans="1:16383" ht="31.5" customHeight="1">
      <c r="A9" s="110" t="s">
        <v>39087</v>
      </c>
      <c r="B9" s="148" t="str">
        <f>IFERROR(VLOOKUP(D9,DB!A:K,11,0),"")</f>
        <v>R6</v>
      </c>
      <c r="C9" s="148">
        <v>1</v>
      </c>
      <c r="D9" s="109" t="s">
        <v>33691</v>
      </c>
      <c r="E9" s="157" t="s">
        <v>38964</v>
      </c>
      <c r="F9" s="113"/>
      <c r="G9" s="81">
        <f ca="1">IFERROR(NOW()-F9,"-")</f>
        <v>45941.371630439811</v>
      </c>
      <c r="H9" s="113">
        <v>45941.334421296298</v>
      </c>
      <c r="I9" s="109" t="str">
        <f>IFERROR(VLOOKUP(D9,DB!A:F,6,0),"")</f>
        <v>SCECO</v>
      </c>
      <c r="J9" s="108" t="str">
        <f>IFERROR(VLOOKUP(D9,DB!A:G,7,0),"")</f>
        <v>Vandalized</v>
      </c>
      <c r="K9" s="114" t="s">
        <v>39088</v>
      </c>
      <c r="L9" s="115" t="str">
        <f>IFERROR(VLOOKUP(D9,DB!A:I,9,0),"")</f>
        <v>Latis</v>
      </c>
    </row>
    <row r="10" spans="1:16383" ht="31.5" customHeight="1">
      <c r="A10" s="110"/>
      <c r="B10" s="109" t="str">
        <f>IFERROR(VLOOKUP(D10,DB!A:K,11,0),"")</f>
        <v/>
      </c>
      <c r="C10" s="111"/>
      <c r="D10" s="109"/>
      <c r="E10" s="112"/>
      <c r="F10" s="113"/>
      <c r="G10" s="81">
        <f ca="1">IFERROR(NOW()-F10,"-")</f>
        <v>45941.371630439811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45941.371630439811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6"/>
      <c r="E12" s="112"/>
      <c r="F12" s="113"/>
      <c r="G12" s="81">
        <f ca="1">IFERROR(NOW()-F12,"-")</f>
        <v>45941.371630439811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6"/>
      <c r="E13" s="112"/>
      <c r="F13" s="113"/>
      <c r="G13" s="81">
        <f ca="1">IFERROR(NOW()-F13,"-")</f>
        <v>45941.371630439811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45941.371630439811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45941.371630439811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45941.371630439811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45941.371630439811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45941.371630439811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45941.371630439811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45941.371630439811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45941.371630439811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45941.371630439811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45941.371630439811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45941.371630439811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45941.371630439811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45941.371630439811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45941.371630439811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45941.371630439811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45941.371630439811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45941.371630439811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45941.371630439811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45941.371630439811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45941.371630439811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45941.371630439811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45941.371630439811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45941.371630439811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45941.371630439811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45941.371630439811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45941.371630439811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45941.371630439811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45941.371630439811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45941.371630439811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45941.371630439811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45941.371630439811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45941.371630439811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45941.371630439811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45941.371630439811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45941.371630439811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45941.371630439811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45941.371630439811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45941.371630439811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45941.371630439811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45941.371630439811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45941.371630439811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45941.371630439811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45941.371630439811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45941.371630439811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45941.371630439811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45941.371630439811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45941.371630439811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45941.371630439811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45941.371630439811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45941.371630439811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45941.371630439811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45941.371630439811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45941.371630439811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45941.371630439811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45941.371630439811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45941.371630439811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45941.371630439811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45941.371630439811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45941.371630439811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45941.371630439811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45941.371630439811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45941.371630439811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45941.371630439811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45941.371630439811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45941.371630439811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45941.371630439811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45941.371630439811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45941.371630439811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45941.371630439811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45941.371630439811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45941.371630439811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45941.371630439811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45941.371630439811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45941.371630439811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45941.371630439811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45941.371630439811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45941.371630439811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45941.371630439811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45941.371630439811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45941.371630439811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45941.371630439811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45941.371630439811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45941.371630439811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45941.371630439811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45941.371630439811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45941.371630439811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45941.371630439811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45941.371630439811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45941.371630439811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45941.371630439811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45941.371630439811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45941.371630439811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45941.371630439811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45941.371630439811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45941.371630439811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45941.371630439811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45941.371630439811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45941.371630439811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45941.371630439811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45941.371630439811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45941.371630439811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45941.371630439811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45941.371630439811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45941.371630439811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45941.371630439811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45941.371630439811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45941.371630439811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45941.371630439811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45941.371630439811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45941.371630439811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45941.371630439811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45941.371630439811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45941.371630439811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45941.371630439811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45941.371630439811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45941.371630439811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45941.371630439811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45941.371630439811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45941.371630439811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45941.371630439811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45941.371630439811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45941.371630439811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45941.371630439811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45941.371630439811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45941.371630439811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45941.371630439811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45941.371630439811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45941.371630439811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45941.371630439811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45941.371630439811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45941.371630439811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45941.371630439811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45941.371630439811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45941.371630439811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45941.371630439811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45941.371630439811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45941.371630439811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45941.371630439811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45941.371630439811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45941.371630439811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45941.371630439811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45941.371630439811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45941.371630439811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45941.371630439811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45941.371630439811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45941.371630439811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45941.371630439811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45941.371630439811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45941.371630439811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45941.371630439811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45941.371630439811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45941.371630439811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45941.371630439811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45941.371630439811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45941.371630439811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45941.371630439811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45941.371630439811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45941.371630439811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45941.371630439811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45941.371630439811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45941.371630439811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45941.371630439811</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