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59" documentId="13_ncr:1_{F6CB121F-512D-4AA6-A0C1-0FB36C537598}" xr6:coauthVersionLast="47" xr6:coauthVersionMax="47" xr10:uidLastSave="{A761B10B-41AB-4E81-9A57-C613DA94A74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<sst xmlns="http://schemas.openxmlformats.org/spreadsheetml/2006/main" count="178584" uniqueCount="39077">
  <si>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</si>
  <si>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</si>
  <si>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</si>
  <si>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</si>
  <si>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</si>
  <si>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</si>
  <si>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</si>
  <si>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</si>
  <si>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</si>
  <si>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</si>
  <si>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</si>
  <si>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</si>
  <si>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</si>
  <si>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</si>
  <si>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</si>
  <si>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</si>
  <si>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</si>
  <si>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</si>
  <si>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</si>
  <si>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</si>
  <si>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</si>
  <si>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</si>
  <si>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</si>
  <si>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</si>
  <si>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</si>
  <si>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</si>
  <si>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</si>
  <si>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</si>
  <si>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</si>
  <si>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</si>
  <si>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</si>
  <si>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</si>
  <si>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</si>
  <si>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</si>
  <si>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</si>
  <si>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</si>
  <si>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</si>
  <si>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</si>
  <si>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</si>
  <si>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</si>
  <si>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</si>
  <si>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</si>
  <si>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</si>
  <si>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</si>
  <si>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</si>
  <si>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</si>
  <si>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</si>
  <si>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</si>
  <si>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</si>
  <si>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</si>
  <si>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</si>
  <si>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</si>
  <si>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</si>
  <si>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</si>
  <si>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</si>
  <si>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</si>
  <si>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</si>
  <si>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</si>
  <si>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</si>
  <si>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</si>
  <si>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</si>
  <si>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</si>
  <si>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</si>
  <si>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</si>
  <si>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</si>
  <si>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</si>
  <si>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</si>
  <si>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</si>
  <si>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</si>
  <si>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</si>
  <si>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</si>
  <si>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</si>
  <si>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</si>
  <si>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</si>
  <si>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</si>
  <si>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</si>
  <si>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</si>
  <si>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</si>
  <si>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</si>
  <si>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</si>
  <si>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</si>
  <si>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</si>
  <si>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</si>
  <si>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</si>
  <si>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</si>
  <si>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</si>
  <si>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</si>
  <si>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</si>
  <si>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</si>
  <si>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</si>
  <si>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</si>
  <si>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</si>
  <si>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</si>
  <si>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</si>
  <si>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</si>
  <si>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</si>
  <si>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</si>
  <si>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</si>
  <si>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</si>
  <si>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</si>
  <si>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</si>
  <si>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</si>
  <si>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</si>
  <si>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</si>
  <si>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</si>
  <si>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</si>
  <si>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</si>
  <si>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</si>
  <si>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</si>
  <si>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</si>
  <si>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</si>
  <si>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</si>
  <si>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</si>
  <si>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</si>
  <si>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</si>
  <si>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</si>
  <si>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</si>
  <si>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</si>
  <si>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</si>
  <si>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</si>
  <si>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</si>
  <si>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</si>
  <si>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</si>
  <si>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</si>
  <si>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</si>
  <si>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</si>
  <si>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</si>
  <si>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</si>
  <si>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</si>
  <si>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</si>
  <si>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</si>
  <si>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</si>
  <si>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</si>
  <si>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</si>
  <si>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</si>
  <si>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</si>
  <si>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</si>
  <si>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</si>
  <si>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</si>
  <si>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</si>
  <si>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</si>
  <si>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</si>
  <si>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</si>
  <si>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</si>
  <si>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</si>
  <si>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</si>
  <si>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</si>
  <si>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</si>
  <si>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</si>
  <si>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</si>
  <si>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</si>
  <si>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</si>
  <si>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</si>
  <si>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</si>
  <si>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</si>
  <si>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</si>
  <si>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</si>
  <si>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</si>
  <si>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</si>
  <si>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</si>
  <si>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</si>
  <si>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</si>
  <si>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</si>
  <si>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</si>
  <si>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</si>
  <si>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</si>
  <si>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</si>
  <si>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</si>
  <si>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</si>
  <si>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</si>
  <si>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</si>
  <si>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</si>
  <si>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</si>
  <si>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</si>
  <si>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</si>
  <si>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</si>
  <si>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</si>
  <si>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</si>
  <si>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</si>
  <si>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</si>
  <si>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</si>
  <si>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</si>
  <si>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</si>
  <si>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</si>
  <si>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</si>
  <si>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</si>
  <si>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</si>
  <si>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</si>
  <si>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</si>
  <si>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</si>
  <si>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</si>
  <si>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</si>
  <si>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</si>
  <si>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</si>
  <si>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</si>
  <si>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</si>
  <si>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</si>
  <si>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</si>
  <si>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</si>
  <si>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</si>
  <si>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</si>
  <si>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</si>
  <si>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</si>
  <si>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</si>
  <si>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</si>
  <si>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</si>
  <si>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</si>
  <si>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</si>
  <si>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</si>
  <si>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</si>
  <si>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</si>
  <si>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</si>
  <si>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</si>
  <si>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</si>
  <si>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</si>
  <si>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</si>
  <si>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</si>
  <si>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</si>
  <si>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</si>
  <si>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</si>
  <si>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</si>
  <si>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</si>
  <si>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</si>
  <si>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</si>
  <si>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</si>
  <si>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</si>
  <si>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</si>
  <si>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</si>
  <si>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</si>
  <si>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</si>
  <si>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</si>
  <si>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</si>
  <si>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</si>
  <si>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</si>
  <si>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</si>
  <si>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</si>
  <si>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</si>
  <si>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</si>
  <si>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</si>
  <si>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</si>
  <si>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</si>
  <si>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</si>
  <si>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</si>
  <si>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</si>
  <si>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</si>
  <si>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</si>
  <si>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</si>
  <si>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</si>
  <si>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</si>
  <si>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</si>
  <si>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</si>
  <si>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</si>
  <si>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</si>
  <si>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</si>
  <si>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</si>
  <si>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</si>
  <si>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</si>
  <si>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</si>
  <si>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</si>
  <si>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</si>
  <si>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</si>
  <si>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</si>
  <si>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</si>
  <si>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</si>
  <si>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</si>
  <si>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</si>
  <si>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</si>
  <si>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</si>
  <si>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</si>
  <si>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</si>
  <si>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</si>
  <si>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</si>
  <si>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</si>
  <si>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</si>
  <si>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</si>
  <si>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</si>
  <si>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</si>
  <si>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</si>
  <si>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</si>
  <si>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</si>
  <si>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</si>
  <si>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</si>
  <si>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</si>
  <si>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</si>
  <si>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</si>
  <si>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</si>
  <si>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</si>
  <si>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</si>
  <si>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</si>
  <si>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</si>
  <si>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</si>
  <si>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</si>
  <si>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</si>
  <si>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</si>
  <si>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</si>
  <si>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</si>
  <si>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</si>
  <si>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</si>
  <si>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</si>
  <si>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</si>
  <si>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</si>
  <si>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</si>
  <si>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</si>
  <si>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</si>
  <si>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</si>
  <si>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</si>
  <si>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</si>
  <si>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</si>
  <si>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</si>
  <si>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</si>
  <si>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</si>
  <si>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</si>
  <si>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</si>
  <si>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</si>
  <si>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</si>
  <si>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</si>
  <si>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</si>
  <si>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</si>
  <si>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</si>
  <si>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</si>
  <si>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</si>
  <si>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</si>
  <si>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</si>
  <si>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</si>
  <si>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</si>
  <si>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</si>
  <si>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</si>
  <si>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</si>
  <si>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</si>
  <si>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</si>
  <si>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</si>
  <si>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</si>
  <si>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</si>
  <si>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</si>
  <si>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</si>
  <si>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</si>
  <si>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</si>
  <si>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</si>
  <si>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</si>
  <si>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</si>
  <si>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</si>
  <si>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</si>
  <si>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</si>
  <si>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</si>
  <si>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</si>
  <si>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</si>
  <si>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</si>
  <si>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</si>
  <si>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</si>
  <si>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</si>
  <si>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</si>
  <si>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</si>
  <si>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</si>
  <si>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</si>
  <si>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</si>
  <si>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</si>
  <si>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</si>
  <si>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</si>
  <si>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</si>
  <si>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</si>
  <si>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</si>
  <si>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</si>
  <si>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</si>
  <si>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</si>
  <si>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</si>
  <si>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</si>
  <si>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</si>
  <si>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</si>
  <si>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</si>
  <si>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</si>
  <si>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</si>
  <si>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</si>
  <si>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</si>
  <si>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</si>
  <si>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</si>
  <si>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</si>
  <si>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</si>
  <si>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</si>
  <si>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</si>
  <si>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</si>
  <si>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</si>
  <si>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</si>
  <si>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</si>
  <si>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</si>
  <si>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</si>
  <si>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</si>
  <si>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</si>
  <si>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</si>
  <si>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</si>
  <si>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</si>
  <si>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</si>
  <si>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</si>
  <si>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</si>
  <si>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</si>
  <si>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</si>
  <si>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</si>
  <si>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</si>
  <si>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</si>
  <si>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</si>
  <si>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</si>
  <si>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</si>
  <si>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</si>
  <si>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</si>
  <si>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</si>
  <si>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</si>
  <si>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</si>
  <si>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</si>
  <si>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</si>
  <si>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</si>
  <si>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</si>
  <si>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</si>
  <si>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</si>
  <si>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</si>
  <si>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</si>
  <si>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</si>
  <si>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</si>
  <si>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</si>
  <si>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</si>
  <si>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</si>
  <si>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</si>
  <si>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</si>
  <si>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</si>
  <si>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</si>
  <si>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</si>
  <si>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</si>
  <si>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</si>
  <si>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</si>
  <si>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</si>
  <si>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</si>
  <si>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</si>
  <si>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</si>
  <si>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</si>
  <si>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</si>
  <si>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</si>
  <si>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</si>
  <si>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</si>
  <si>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</si>
  <si>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</si>
  <si>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</si>
  <si>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</si>
  <si>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</si>
  <si>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</si>
  <si>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</si>
  <si>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</si>
  <si>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</si>
  <si>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</si>
  <si>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</si>
  <si>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</si>
  <si>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</si>
  <si>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</si>
  <si>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</si>
  <si>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</si>
  <si>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</si>
  <si>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</si>
  <si>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</si>
  <si>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</si>
  <si>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</si>
  <si>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</si>
  <si>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</si>
  <si>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</si>
  <si>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</si>
  <si>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</si>
  <si>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</si>
  <si>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</si>
  <si>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</si>
  <si>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</si>
  <si>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</si>
  <si>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</si>
  <si>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</si>
  <si>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</si>
  <si>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</si>
  <si>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</si>
  <si>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</si>
  <si>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</si>
  <si>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</si>
  <si>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</si>
  <si>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</si>
  <si>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</si>
  <si>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</si>
  <si>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</si>
  <si>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</si>
  <si>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</si>
  <si>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</si>
  <si>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</si>
  <si>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</si>
  <si>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</si>
  <si>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</si>
  <si>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</si>
  <si>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</si>
  <si>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</si>
  <si>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</si>
  <si>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</si>
  <si>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</si>
  <si>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</si>
  <si>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</si>
  <si>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</si>
  <si>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</si>
  <si>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</si>
  <si>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</si>
  <si>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</si>
  <si>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</si>
  <si>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</si>
  <si>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</si>
  <si>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</si>
  <si>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</si>
  <si>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</si>
  <si>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</si>
  <si>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</si>
  <si>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</si>
  <si>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</si>
  <si>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</si>
  <si>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</si>
  <si>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</si>
  <si>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</si>
  <si>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</si>
  <si>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</si>
  <si>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</si>
  <si>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</si>
  <si>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</si>
  <si>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</si>
  <si>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</si>
  <si>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</si>
  <si>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</si>
  <si>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</si>
  <si>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</si>
  <si>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</si>
  <si>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</si>
  <si>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</si>
  <si>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</si>
  <si>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</si>
  <si>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</si>
  <si>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</si>
  <si>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</si>
  <si>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</si>
  <si>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</si>
  <si>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</si>
  <si>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</si>
  <si>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</si>
  <si>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</si>
  <si>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</si>
  <si>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</si>
  <si>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</si>
  <si>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</si>
  <si>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</si>
  <si>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</si>
  <si>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</si>
  <si>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</si>
  <si>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</si>
  <si>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</si>
  <si>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</si>
  <si>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</si>
  <si>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</si>
  <si>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</si>
  <si>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</si>
  <si>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</si>
  <si>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</si>
  <si>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</si>
  <si>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</si>
  <si>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</si>
  <si>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</si>
  <si>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</si>
  <si>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</si>
  <si>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</si>
  <si>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</si>
  <si>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</si>
  <si>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</si>
  <si>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</si>
  <si>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</si>
  <si>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</si>
  <si>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</si>
  <si>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</si>
  <si>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</si>
  <si>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</si>
  <si>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</si>
  <si>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</si>
  <si>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</si>
  <si>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</si>
  <si>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</si>
  <si>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</si>
  <si>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</si>
  <si>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</si>
  <si>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</si>
  <si>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</si>
  <si>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</si>
  <si>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</si>
  <si>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</si>
  <si>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</si>
  <si>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</si>
  <si>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</si>
  <si>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</si>
  <si>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</si>
  <si>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</si>
  <si>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</si>
  <si>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</si>
  <si>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</si>
  <si>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</si>
  <si>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</si>
  <si>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</si>
  <si>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</si>
  <si>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</si>
  <si>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</si>
  <si>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</si>
  <si>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</si>
  <si>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</si>
  <si>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</si>
  <si>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</si>
  <si>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</si>
  <si>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</si>
  <si>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</si>
  <si>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</si>
  <si>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</si>
  <si>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</si>
  <si>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</si>
  <si>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</si>
  <si>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</si>
  <si>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</si>
  <si>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</si>
  <si>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</si>
  <si>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</si>
  <si>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</si>
  <si>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</si>
  <si>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</si>
  <si>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</si>
  <si>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</si>
  <si>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</si>
  <si>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</si>
  <si>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</si>
  <si>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</si>
  <si>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</si>
  <si>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</si>
  <si>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</si>
  <si>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</si>
  <si>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</si>
  <si>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</si>
  <si>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</si>
  <si>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</si>
  <si>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</si>
  <si>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</si>
  <si>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</si>
  <si>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</si>
  <si>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</si>
  <si>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</si>
  <si>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</si>
  <si>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</si>
  <si>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</si>
  <si>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</si>
  <si>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</si>
  <si>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</si>
  <si>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</si>
  <si>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</si>
  <si>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</si>
  <si>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</si>
  <si>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</si>
  <si>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</si>
  <si>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</si>
  <si>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</si>
  <si>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</si>
  <si>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</si>
  <si>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</si>
  <si>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</si>
  <si>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</si>
  <si>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</si>
  <si>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</si>
  <si>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</si>
  <si>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</si>
  <si>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</si>
  <si>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</si>
  <si>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</si>
  <si>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</si>
  <si>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</si>
  <si>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</si>
  <si>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</si>
  <si>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</si>
  <si>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</si>
  <si>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</si>
  <si>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</si>
  <si>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</si>
  <si>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</si>
  <si>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</si>
  <si>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</si>
  <si>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</si>
  <si>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</si>
  <si>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</si>
  <si>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</si>
  <si>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</si>
  <si>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</si>
  <si>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</si>
  <si>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</si>
  <si>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</si>
  <si>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</si>
  <si>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</si>
  <si>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</si>
  <si>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</si>
  <si>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</si>
  <si>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</si>
  <si>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</si>
  <si>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</si>
  <si>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</si>
  <si>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</si>
  <si>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</si>
  <si>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</si>
  <si>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</si>
  <si>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</si>
  <si>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</si>
  <si>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</si>
  <si>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</si>
  <si>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</si>
  <si>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</si>
  <si>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</si>
  <si>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</si>
  <si>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</si>
  <si>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</si>
  <si>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</si>
  <si>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</si>
  <si>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</si>
  <si>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</si>
  <si>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</si>
  <si>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</si>
  <si>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</si>
  <si>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</si>
  <si>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</si>
  <si>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</si>
  <si>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</si>
  <si>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</si>
  <si>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</si>
  <si>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</si>
  <si>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</si>
  <si>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</si>
  <si>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</si>
  <si>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</si>
  <si>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</si>
  <si>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</si>
  <si>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</si>
  <si>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</si>
  <si>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</si>
  <si>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</si>
  <si>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</si>
  <si>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</si>
  <si>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</si>
  <si>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</si>
  <si>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</si>
  <si>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</si>
  <si>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</si>
  <si>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</si>
  <si>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</si>
  <si>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</si>
  <si>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</si>
  <si>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</si>
  <si>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</si>
  <si>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</si>
  <si>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</si>
  <si>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</si>
  <si>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</si>
  <si>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</si>
  <si>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</si>
  <si>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</si>
  <si>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</si>
  <si>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</si>
  <si>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</si>
  <si>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</si>
  <si>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</si>
  <si>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</si>
  <si>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</si>
  <si>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</si>
  <si>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</si>
  <si>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</si>
  <si>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</si>
  <si>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</si>
  <si>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</si>
  <si>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</si>
  <si>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</si>
  <si>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</si>
  <si>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</si>
  <si>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</si>
  <si>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</si>
  <si>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</si>
  <si>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</si>
  <si>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</si>
  <si>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</si>
  <si>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</si>
  <si>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</si>
  <si>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</si>
  <si>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</si>
  <si>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</si>
  <si>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</si>
  <si>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</si>
  <si>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</si>
  <si>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</si>
  <si>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</si>
  <si>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</si>
  <si>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</si>
  <si>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</si>
  <si>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</si>
  <si>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</si>
  <si>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</si>
  <si>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</si>
  <si>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</si>
  <si>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</si>
  <si>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</si>
  <si>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</si>
  <si>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</si>
  <si>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</si>
  <si>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</si>
  <si>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</si>
  <si>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</si>
  <si>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</si>
  <si>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</si>
  <si>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</si>
  <si>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</si>
  <si>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</si>
  <si>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</si>
  <si>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</si>
  <si>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</si>
  <si>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</si>
  <si>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</si>
  <si>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</si>
  <si>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</si>
  <si>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</si>
  <si>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</si>
  <si>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</si>
  <si>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</si>
  <si>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</si>
  <si>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</si>
  <si>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</si>
  <si>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</si>
  <si>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</si>
  <si>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</si>
  <si>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</si>
  <si>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</si>
  <si>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</si>
  <si>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</si>
  <si>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</si>
  <si>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</si>
  <si>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</si>
  <si>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</si>
  <si>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</si>
  <si>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</si>
  <si>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</si>
  <si>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</si>
  <si>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</si>
  <si>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</si>
  <si>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</si>
  <si>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</si>
  <si>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</si>
  <si>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</si>
  <si>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</si>
  <si>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</si>
  <si>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</si>
  <si>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</si>
  <si>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</si>
  <si>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</si>
  <si>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</si>
  <si>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</si>
  <si>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</si>
  <si>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</si>
  <si>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</si>
  <si>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</si>
  <si>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</si>
  <si>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</si>
  <si>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</si>
  <si>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</si>
  <si>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</si>
  <si>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</si>
  <si>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</si>
  <si>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</si>
  <si>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</si>
  <si>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</si>
  <si>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</si>
  <si>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</si>
  <si>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</si>
  <si>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</si>
  <si>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</si>
  <si>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</si>
  <si>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</si>
  <si>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</si>
  <si>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</si>
  <si>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</si>
  <si>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</si>
  <si>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</si>
  <si>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</si>
  <si>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</si>
  <si>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</si>
  <si>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</si>
  <si>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</si>
  <si>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</si>
  <si>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</si>
  <si>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</si>
  <si>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</si>
  <si>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</si>
  <si>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</si>
  <si>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</si>
  <si>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</si>
  <si>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</si>
  <si>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</si>
  <si>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</si>
  <si>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</si>
  <si>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</si>
  <si>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</si>
  <si>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</si>
  <si>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</si>
  <si>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</si>
  <si>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</si>
  <si>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</si>
  <si>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</si>
  <si>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</si>
  <si>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</si>
  <si>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</si>
  <si>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</si>
  <si>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</si>
  <si>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</si>
  <si>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</si>
  <si>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</si>
  <si>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</si>
  <si>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</si>
  <si>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</si>
  <si>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</si>
  <si>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</si>
  <si>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</si>
  <si>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</si>
  <si>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</si>
  <si>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</si>
  <si>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</si>
  <si>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</si>
  <si>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</si>
  <si>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</si>
  <si>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</si>
  <si>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</si>
  <si>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</si>
  <si>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</si>
  <si>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</si>
  <si>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</si>
  <si>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</si>
  <si>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</si>
  <si>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</si>
  <si>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</si>
  <si>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</si>
  <si>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</si>
  <si>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</si>
  <si>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</si>
  <si>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</si>
  <si>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</si>
  <si>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</si>
  <si>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</si>
  <si>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</si>
  <si>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</si>
  <si>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</si>
  <si>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</si>
  <si>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</si>
  <si>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</si>
  <si>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</si>
  <si>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</si>
  <si>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</si>
  <si>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</si>
  <si>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</si>
  <si>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</si>
  <si>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</si>
  <si>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</si>
  <si>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</si>
  <si>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</si>
  <si>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</si>
  <si>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</si>
  <si>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</si>
  <si>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</si>
  <si>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</si>
  <si>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</si>
  <si>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</si>
  <si>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</si>
  <si>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</si>
  <si>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</si>
  <si>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</si>
  <si>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</si>
  <si>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</si>
  <si>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</si>
  <si>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</si>
  <si>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</si>
  <si>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</si>
  <si>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</si>
  <si>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</si>
  <si>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</si>
  <si>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</si>
  <si>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</si>
  <si>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</si>
  <si>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</si>
  <si>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</si>
  <si>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</si>
  <si>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</si>
  <si>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</si>
  <si>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</si>
  <si>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</si>
  <si>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</si>
  <si>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</si>
  <si>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</si>
  <si>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</si>
  <si>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</si>
  <si>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</si>
  <si>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</si>
  <si>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</si>
  <si>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</si>
  <si>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</si>
  <si>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</si>
  <si>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</si>
  <si>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</si>
  <si>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</si>
  <si>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</si>
  <si>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</si>
  <si>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</si>
  <si>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</si>
  <si>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</si>
  <si>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</si>
  <si>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</si>
  <si>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</si>
  <si>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</si>
  <si>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</si>
  <si>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</si>
  <si>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</si>
  <si>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</si>
  <si>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</si>
  <si>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</si>
  <si>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</si>
  <si>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</si>
  <si>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</si>
  <si>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</si>
  <si>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</si>
  <si>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</si>
  <si>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</si>
  <si>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</si>
  <si>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</si>
  <si>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</si>
  <si>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</si>
  <si>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</si>
  <si>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</si>
  <si>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</si>
  <si>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</si>
  <si>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</si>
  <si>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</si>
  <si>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</si>
  <si>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</si>
  <si>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</si>
  <si>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</si>
  <si>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</si>
  <si>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</si>
  <si>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</si>
  <si>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</si>
  <si>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</si>
  <si>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</si>
  <si>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</si>
  <si>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</si>
  <si>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</si>
  <si>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</si>
  <si>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</si>
  <si>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</si>
  <si>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</si>
  <si>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</si>
  <si>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</si>
  <si>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</si>
  <si>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</si>
  <si>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</si>
  <si>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</si>
  <si>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</si>
  <si>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</si>
  <si>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</si>
  <si>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</si>
  <si>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</si>
  <si>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</si>
  <si>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</si>
  <si>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</si>
  <si>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</si>
  <si>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</si>
  <si>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</si>
  <si>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</si>
  <si>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</si>
  <si>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</si>
  <si>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</si>
  <si>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</si>
  <si>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</si>
  <si>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</si>
  <si>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</si>
  <si>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</si>
  <si>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</si>
  <si>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</si>
  <si>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</si>
  <si>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</si>
  <si>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</si>
  <si>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</si>
  <si>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</si>
  <si>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</si>
  <si>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</si>
  <si>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</si>
  <si>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</si>
  <si>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</si>
  <si>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</si>
  <si>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</si>
  <si>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</si>
  <si>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</si>
  <si>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</si>
  <si>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</si>
  <si>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</si>
  <si>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</si>
  <si>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</si>
  <si>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</si>
  <si>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</si>
  <si>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</si>
  <si>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</si>
  <si>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</si>
  <si>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</si>
  <si>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</si>
  <si>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</si>
  <si>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</si>
  <si>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</si>
  <si>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</si>
  <si>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</si>
  <si>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</si>
  <si>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</si>
  <si>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</si>
  <si>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</si>
  <si>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</si>
  <si>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</si>
  <si>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</si>
  <si>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</si>
  <si>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</si>
  <si>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</si>
  <si>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</si>
  <si>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</si>
  <si>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</si>
  <si>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</si>
  <si>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</si>
  <si>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</si>
  <si>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</si>
  <si>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</si>
  <si>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</si>
  <si>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</si>
  <si>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</si>
  <si>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</si>
  <si>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</si>
  <si>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</si>
  <si>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</si>
  <si>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</si>
  <si>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</si>
  <si>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</si>
  <si>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</si>
  <si>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</si>
  <si>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</si>
  <si>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</si>
  <si>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</si>
  <si>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</si>
  <si>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</si>
  <si>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</si>
  <si>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</si>
  <si>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</si>
  <si>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</si>
  <si>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</si>
  <si>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</si>
  <si>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</si>
  <si>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</si>
  <si>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</si>
  <si>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</si>
  <si>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</si>
  <si>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</si>
  <si>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</si>
  <si>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</si>
  <si>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</si>
  <si>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</si>
  <si>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</si>
  <si>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</si>
  <si>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</si>
  <si>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</si>
  <si>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</si>
  <si>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</si>
  <si>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</si>
  <si>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</si>
  <si>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</si>
  <si>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</si>
  <si>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</si>
  <si>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</si>
  <si>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</si>
  <si>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</si>
  <si>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</si>
  <si>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</si>
  <si>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</si>
  <si>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</si>
  <si>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</si>
  <si>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</si>
  <si>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</si>
  <si>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</si>
  <si>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</si>
  <si>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</si>
  <si>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</si>
  <si>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</si>
  <si>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</si>
  <si>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</si>
  <si>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</si>
  <si>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</si>
  <si>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</si>
  <si>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</si>
  <si>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</si>
  <si>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</si>
  <si>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</si>
  <si>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</si>
  <si>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</si>
  <si>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</si>
  <si>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</si>
  <si>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</si>
  <si>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</si>
  <si>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</si>
  <si>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</si>
  <si>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</si>
  <si>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</si>
  <si>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</si>
  <si>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</si>
  <si>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</si>
  <si>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</si>
  <si>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</si>
  <si>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</si>
  <si>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</si>
  <si>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</si>
  <si>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</si>
  <si>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</si>
  <si>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</si>
  <si>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</si>
  <si>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</si>
  <si>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</si>
  <si>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</si>
  <si>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</si>
  <si>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</si>
  <si>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</si>
  <si>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</si>
  <si>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</si>
  <si>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</si>
  <si>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</si>
  <si>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</si>
  <si>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</si>
  <si>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</si>
  <si>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</si>
  <si>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</si>
  <si>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</si>
  <si>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</si>
  <si>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</si>
  <si>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</si>
  <si>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</si>
  <si>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</si>
  <si>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</si>
  <si>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</si>
  <si>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</si>
  <si>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</si>
  <si>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</si>
  <si>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</si>
  <si>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</si>
  <si>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</si>
  <si>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</si>
  <si>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</si>
  <si>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</si>
  <si>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</si>
  <si>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</si>
  <si>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</si>
  <si>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</si>
  <si>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</si>
  <si>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</si>
  <si>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</si>
  <si>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</si>
  <si>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</si>
  <si>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</si>
  <si>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</si>
  <si>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</si>
  <si>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</si>
  <si>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</si>
  <si>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</si>
  <si>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</si>
  <si>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</si>
  <si>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</si>
  <si>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</si>
  <si>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</si>
  <si>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</si>
  <si>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</si>
  <si>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</si>
  <si>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</si>
  <si>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</si>
  <si>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</si>
  <si>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</si>
  <si>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</si>
  <si>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</si>
  <si>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</si>
  <si>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</si>
  <si>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</si>
  <si>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</si>
  <si>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</si>
  <si>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</si>
  <si>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</si>
  <si>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</si>
  <si>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</si>
  <si>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</si>
  <si>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</si>
  <si>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</si>
  <si>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</si>
  <si>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</si>
  <si>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</si>
  <si>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</si>
  <si>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</si>
  <si>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</si>
  <si>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</si>
  <si>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</si>
  <si>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</si>
  <si>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</si>
  <si>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</si>
  <si>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</si>
  <si>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</si>
  <si>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</si>
  <si>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</si>
  <si>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</si>
  <si>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</si>
  <si>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</si>
  <si>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</si>
  <si>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</si>
  <si>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</si>
  <si>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</si>
  <si>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</si>
  <si>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</si>
  <si>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</si>
  <si>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</si>
  <si>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</si>
  <si>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</si>
  <si>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</si>
  <si>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</si>
  <si>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</si>
  <si>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</si>
  <si>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</si>
  <si>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</si>
  <si>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</si>
  <si>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</si>
  <si>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</si>
  <si>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</si>
  <si>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</si>
  <si>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</si>
  <si>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</si>
  <si>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</si>
  <si>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</si>
  <si>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</si>
  <si>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</si>
  <si>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</si>
  <si>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</si>
  <si>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</si>
  <si>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</si>
  <si>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</si>
  <si>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</si>
  <si>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</si>
  <si>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</si>
  <si>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</si>
  <si>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</si>
  <si>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</si>
  <si>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</si>
  <si>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</si>
  <si>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</si>
  <si>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</si>
  <si>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</si>
  <si>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</si>
  <si>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</si>
  <si>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</si>
  <si>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</si>
  <si>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</si>
  <si>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</si>
  <si>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</si>
  <si>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</si>
  <si>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</si>
  <si>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</si>
  <si>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</si>
  <si>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</si>
  <si>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</si>
  <si>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</si>
  <si>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</si>
  <si>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</si>
  <si>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</si>
  <si>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</si>
  <si>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</si>
  <si>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</si>
  <si>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</si>
  <si>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</si>
  <si>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</si>
  <si>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</si>
  <si>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</si>
  <si>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</si>
  <si>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</si>
  <si>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</si>
  <si>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</si>
  <si>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</si>
  <si>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</si>
  <si>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</si>
  <si>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</si>
  <si>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</si>
  <si>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</si>
  <si>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</si>
  <si>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</si>
  <si>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</si>
  <si>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</si>
  <si>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</si>
  <si>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</si>
  <si>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</si>
  <si>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</si>
  <si>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</si>
  <si>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</si>
  <si>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</si>
  <si>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</si>
  <si>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</si>
  <si>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</si>
  <si>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</si>
  <si>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</si>
  <si>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</si>
  <si>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</si>
  <si>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</si>
  <si>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</si>
  <si>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</si>
  <si>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</si>
  <si>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</si>
  <si>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</si>
  <si>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</si>
  <si>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</si>
  <si>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</si>
  <si>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</si>
  <si>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</si>
  <si>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</si>
  <si>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</si>
  <si>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</si>
  <si>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</si>
  <si>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</si>
  <si>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</si>
  <si>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</si>
  <si>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</si>
  <si>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</si>
  <si>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</si>
  <si>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</si>
  <si>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</si>
  <si>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</si>
  <si>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</si>
  <si>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</si>
  <si>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</si>
  <si>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</si>
  <si>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</si>
  <si>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</si>
  <si>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</si>
  <si>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</si>
  <si>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</si>
  <si>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</si>
  <si>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</si>
  <si>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</si>
  <si>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</si>
  <si>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</si>
  <si>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</si>
  <si>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</si>
  <si>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</si>
  <si>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</si>
  <si>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</si>
  <si>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</si>
  <si>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</si>
  <si>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</si>
  <si>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</si>
  <si>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</si>
  <si>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</si>
  <si>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</si>
  <si>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</si>
  <si>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</si>
  <si>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</si>
  <si>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</si>
  <si>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</si>
  <si>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</si>
  <si>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</si>
  <si>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</si>
  <si>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</si>
  <si>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</si>
  <si>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</si>
  <si>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</si>
  <si>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</si>
  <si>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</si>
  <si>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</si>
  <si>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</si>
  <si>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</si>
  <si>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</si>
  <si>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</si>
  <si>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</si>
  <si>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</si>
  <si>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</si>
  <si>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</si>
  <si>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</si>
  <si>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</si>
  <si>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</si>
  <si>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</si>
  <si>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</si>
  <si>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</si>
  <si>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</si>
  <si>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</si>
  <si>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</si>
  <si>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</si>
  <si>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</si>
  <si>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</si>
  <si>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</si>
  <si>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</si>
  <si>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</si>
  <si>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</si>
  <si>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</si>
  <si>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</si>
  <si>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</si>
  <si>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</si>
  <si>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</si>
  <si>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</si>
  <si>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</si>
  <si>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</si>
  <si>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</si>
  <si>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</si>
  <si>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</si>
  <si>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</si>
  <si>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</si>
  <si>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</si>
  <si>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</si>
  <si>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</si>
  <si>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</si>
  <si>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</si>
  <si>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</si>
  <si>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</si>
  <si>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</si>
  <si>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</si>
  <si>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</si>
  <si>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</si>
  <si>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</si>
  <si>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</si>
  <si>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</si>
  <si>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</si>
  <si>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</si>
  <si>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</si>
  <si>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</si>
  <si>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</si>
  <si>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</si>
  <si>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</si>
  <si>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</si>
  <si>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</si>
  <si>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</si>
  <si>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</si>
  <si>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</si>
  <si>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</si>
  <si>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</si>
  <si>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</si>
  <si>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</si>
  <si>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</si>
  <si>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</si>
  <si>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</si>
  <si>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</si>
  <si>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</si>
  <si>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</si>
  <si>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</si>
  <si>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</si>
  <si>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</si>
  <si>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</si>
  <si>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</si>
  <si>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</si>
  <si>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</si>
  <si>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</si>
  <si>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</si>
  <si>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</si>
  <si>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</si>
  <si>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</si>
  <si>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</si>
  <si>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</si>
  <si>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</si>
  <si>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</si>
  <si>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</si>
  <si>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</si>
  <si>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</si>
  <si>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</si>
  <si>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</si>
  <si>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</si>
  <si>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</si>
  <si>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</si>
  <si>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</si>
  <si>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</si>
  <si>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</si>
  <si>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</si>
  <si>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</si>
  <si>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</si>
  <si>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</si>
  <si>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</si>
  <si>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</si>
  <si>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</si>
  <si>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</si>
  <si>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</si>
  <si>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</si>
  <si>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</si>
  <si>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</si>
  <si>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</si>
  <si>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</si>
  <si>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</si>
  <si>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</si>
  <si>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</si>
  <si>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</si>
  <si>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</si>
  <si>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</si>
  <si>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</si>
  <si>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</si>
  <si>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</si>
  <si>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</si>
  <si>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</si>
  <si>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</si>
  <si>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</si>
  <si>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</si>
  <si>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</si>
  <si>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</si>
  <si>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</si>
  <si>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</si>
  <si>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</si>
  <si>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</si>
  <si>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</si>
  <si>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</si>
  <si>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</si>
  <si>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</si>
  <si>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</si>
  <si>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</si>
  <si>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</si>
  <si>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</si>
  <si>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</si>
  <si>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</si>
  <si>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</si>
  <si>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</si>
  <si>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</si>
  <si>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</si>
  <si>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</si>
  <si>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</si>
  <si>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</si>
  <si>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</si>
  <si>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</si>
  <si>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</si>
  <si>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</si>
  <si>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</si>
  <si>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</si>
  <si>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</si>
  <si>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</si>
  <si>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</si>
  <si>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</si>
  <si>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</si>
  <si>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</si>
  <si>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</si>
  <si>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</si>
  <si>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</si>
  <si>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</si>
  <si>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</si>
  <si>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</si>
  <si>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</si>
  <si>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</si>
  <si>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</si>
  <si>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</si>
  <si>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</si>
  <si>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</si>
  <si>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</si>
  <si>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</si>
  <si>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</si>
  <si>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</si>
  <si>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</si>
  <si>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</si>
  <si>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</si>
  <si>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</si>
  <si>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</si>
  <si>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</si>
  <si>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</si>
  <si>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</si>
  <si>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</si>
  <si>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</si>
  <si>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</si>
  <si>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</si>
  <si>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</si>
  <si>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</si>
  <si>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</si>
  <si>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</si>
  <si>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</si>
  <si>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</si>
  <si>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</si>
  <si>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</si>
  <si>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</si>
  <si>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</si>
  <si>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</si>
  <si>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</si>
  <si>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</si>
  <si>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</si>
  <si>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</si>
  <si>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</si>
  <si>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</si>
  <si>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</si>
  <si>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</si>
  <si>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</si>
  <si>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</si>
  <si>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</si>
  <si>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</si>
  <si>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</si>
  <si>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</si>
  <si>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</si>
  <si>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</si>
  <si>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</si>
  <si>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</si>
  <si>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</si>
  <si>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</si>
  <si>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</si>
  <si>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</si>
  <si>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</si>
  <si>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</si>
  <si>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</si>
  <si>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</si>
  <si>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</si>
  <si>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</si>
  <si>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</si>
  <si>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</si>
  <si>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</si>
  <si>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</si>
  <si>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</si>
  <si>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</si>
  <si>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</si>
  <si>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</si>
  <si>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</si>
  <si>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</si>
  <si>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</si>
  <si>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</si>
  <si>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</si>
  <si>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</si>
  <si>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</si>
  <si>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</si>
  <si>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</si>
  <si>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</si>
  <si>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</si>
  <si>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</si>
  <si>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</si>
  <si>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</si>
  <si>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</si>
  <si>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</si>
  <si>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</si>
  <si>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</si>
  <si>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</si>
  <si>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</si>
  <si>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</si>
  <si>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</si>
  <si>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</si>
  <si>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</si>
  <si>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</si>
  <si>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</si>
  <si>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</si>
  <si>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</si>
  <si>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</si>
  <si>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</si>
  <si>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</si>
  <si>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</si>
  <si>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</si>
  <si>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</si>
  <si>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</si>
  <si>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</si>
  <si>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</si>
  <si>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</si>
  <si>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</si>
  <si>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</si>
  <si>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</si>
  <si>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</si>
  <si>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</si>
  <si>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</si>
  <si>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</si>
  <si>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</si>
  <si>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</si>
  <si>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</si>
  <si>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</si>
  <si>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</si>
  <si>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</si>
  <si>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</si>
  <si>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</si>
  <si>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</si>
  <si>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</si>
  <si>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</si>
  <si>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</si>
  <si>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</si>
  <si>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</si>
  <si>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</si>
  <si>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</si>
  <si>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</si>
  <si>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</si>
  <si>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</si>
  <si>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</si>
  <si>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</si>
  <si>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</si>
  <si>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</si>
  <si>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</si>
  <si>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</si>
  <si>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</si>
  <si>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</si>
  <si>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</si>
  <si>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</si>
  <si>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</si>
  <si>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</si>
  <si>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</si>
  <si>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</si>
  <si>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</si>
  <si>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</si>
  <si>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</si>
  <si>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</si>
  <si>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</si>
  <si>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</si>
  <si>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</si>
  <si>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</si>
  <si>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</si>
  <si>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</si>
  <si>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</si>
  <si>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</si>
  <si>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</si>
  <si>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</si>
  <si>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</si>
  <si>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</si>
  <si>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</si>
  <si>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</si>
  <si>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</si>
  <si>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</si>
  <si>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</si>
  <si>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</si>
  <si>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</si>
  <si>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</si>
  <si>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</si>
  <si>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</si>
  <si>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</si>
  <si>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</si>
  <si>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</si>
  <si>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</si>
  <si>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</si>
  <si>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</si>
  <si>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</si>
  <si>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</si>
  <si>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</si>
  <si>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</si>
  <si>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</si>
  <si>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</si>
  <si>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</si>
  <si>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</si>
  <si>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</si>
  <si>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</si>
  <si>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</si>
  <si>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</si>
  <si>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</si>
  <si>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</si>
  <si>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</si>
  <si>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</si>
  <si>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</si>
  <si>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</si>
  <si>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</si>
  <si>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</si>
  <si>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</si>
  <si>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</si>
  <si>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</si>
  <si>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</si>
  <si>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</si>
  <si>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</si>
  <si>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</si>
  <si>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</si>
  <si>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</si>
  <si>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</si>
  <si>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</si>
  <si>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</si>
  <si>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</si>
  <si>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</si>
  <si>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</si>
  <si>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</si>
  <si>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</si>
  <si>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</si>
  <si>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</si>
  <si>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</si>
  <si>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</si>
  <si>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</si>
  <si>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</si>
  <si>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</si>
  <si>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</si>
  <si>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</si>
  <si>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</si>
  <si>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</si>
  <si>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</si>
  <si>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</si>
  <si>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</si>
  <si>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</si>
  <si>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</si>
  <si>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</si>
  <si>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</si>
  <si>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</si>
  <si>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</si>
  <si>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</si>
  <si>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</si>
  <si>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</si>
  <si>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</si>
  <si>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</si>
  <si>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</si>
  <si>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</si>
  <si>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</si>
  <si>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</si>
  <si>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</si>
  <si>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</si>
  <si>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</si>
  <si>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</si>
  <si>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</si>
  <si>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</si>
  <si>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</si>
  <si>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</si>
  <si>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</si>
  <si>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</si>
  <si>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</si>
  <si>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</si>
  <si>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</si>
  <si>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</si>
  <si>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</si>
  <si>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</si>
  <si>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</si>
  <si>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</si>
  <si>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</si>
  <si>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</si>
  <si>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</si>
  <si>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</si>
  <si>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</si>
  <si>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</si>
  <si>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</si>
  <si>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</si>
  <si>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</si>
  <si>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</si>
  <si>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</si>
  <si>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</si>
  <si>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</si>
  <si>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</si>
  <si>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</si>
  <si>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</si>
  <si>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</si>
  <si>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</si>
  <si>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</si>
  <si>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</si>
  <si>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</si>
  <si>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</si>
  <si>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</si>
  <si>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</si>
  <si>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</si>
  <si>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</si>
  <si>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</si>
  <si>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</si>
  <si>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</si>
  <si>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</si>
  <si>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</si>
  <si>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</si>
  <si>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</si>
  <si>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</si>
  <si>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</si>
  <si>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</si>
  <si>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</si>
  <si>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</si>
  <si>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</si>
  <si>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</si>
  <si>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</si>
  <si>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</si>
  <si>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</si>
  <si>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</si>
  <si>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</si>
  <si>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</si>
  <si>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</si>
  <si>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</si>
  <si>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</si>
  <si>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</si>
  <si>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</si>
  <si>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</si>
  <si>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</si>
  <si>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</si>
  <si>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</si>
  <si>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</si>
  <si>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</si>
  <si>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</si>
  <si>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</si>
  <si>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</si>
  <si>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</si>
  <si>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</si>
  <si>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</si>
  <si>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</si>
  <si>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</si>
  <si>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</si>
  <si>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</si>
  <si>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</si>
  <si>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</si>
  <si>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</si>
  <si>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</si>
  <si>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</si>
  <si>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</si>
  <si>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</si>
  <si>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</si>
  <si>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</si>
  <si>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</si>
  <si>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</si>
  <si>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</si>
  <si>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</si>
  <si>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</si>
  <si>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</si>
  <si>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</si>
  <si>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</si>
  <si>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</si>
  <si>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</si>
  <si>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</si>
  <si>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</si>
  <si>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</si>
  <si>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</si>
  <si>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</si>
  <si>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</si>
  <si>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</si>
  <si>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</si>
  <si>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</si>
  <si>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</si>
  <si>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</si>
  <si>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</si>
  <si>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</si>
  <si>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</si>
  <si>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</si>
  <si>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</si>
  <si>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</si>
  <si>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</si>
  <si>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</si>
  <si>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</si>
  <si>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</si>
  <si>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</si>
  <si>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</si>
  <si>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</si>
  <si>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</si>
  <si>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</si>
  <si>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</si>
  <si>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</si>
  <si>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</si>
  <si>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</si>
  <si>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</si>
  <si>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</si>
  <si>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</si>
  <si>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</si>
  <si>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</si>
  <si>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</si>
  <si>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</si>
  <si>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</si>
  <si>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</si>
  <si>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</si>
  <si>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</si>
  <si>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</si>
  <si>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</si>
  <si>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</si>
  <si>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</si>
  <si>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</si>
  <si>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</si>
  <si>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</si>
  <si>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</si>
  <si>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</si>
  <si>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</si>
  <si>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</si>
  <si>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</si>
  <si>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</si>
  <si>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</si>
  <si>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</si>
  <si>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</si>
  <si>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</si>
  <si>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</si>
  <si>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</si>
  <si>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</si>
  <si>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</si>
  <si>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</si>
  <si>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</si>
  <si>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</si>
  <si>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</si>
  <si>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</si>
  <si>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</si>
  <si>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</si>
  <si>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</si>
  <si>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</si>
  <si>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</si>
  <si>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</si>
  <si>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</si>
  <si>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</si>
  <si>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</si>
  <si>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</si>
  <si>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</si>
  <si>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</si>
  <si>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</si>
  <si>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</si>
  <si>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</si>
  <si>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</si>
  <si>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</si>
  <si>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</si>
  <si>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</si>
  <si>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</si>
  <si>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</si>
  <si>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</si>
  <si>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</si>
  <si>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</si>
  <si>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</si>
  <si>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</si>
  <si>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</si>
  <si>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</si>
  <si>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</si>
  <si>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</si>
  <si>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</si>
  <si>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</si>
  <si>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</si>
  <si>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</si>
  <si>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</si>
  <si>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</si>
  <si>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</si>
  <si>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</si>
  <si>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</si>
  <si>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</si>
  <si>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</si>
  <si>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</si>
  <si>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</si>
  <si>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</si>
  <si>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</si>
  <si>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</si>
  <si>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</si>
  <si>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</si>
  <si>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</si>
  <si>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</si>
  <si>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</si>
  <si>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</si>
  <si>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</si>
  <si>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</si>
  <si>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</si>
  <si>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</si>
  <si>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</si>
  <si>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</si>
  <si>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</si>
  <si>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</si>
  <si>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</si>
  <si>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</si>
  <si>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</si>
  <si>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</si>
  <si>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</si>
  <si>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</si>
  <si>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</si>
  <si>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</si>
  <si>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</si>
  <si>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</si>
  <si>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</si>
  <si>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</si>
  <si>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</si>
  <si>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</si>
  <si>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</si>
  <si>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</si>
  <si>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</si>
  <si>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</si>
  <si>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</si>
  <si>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</si>
  <si>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</si>
  <si>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</si>
  <si>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</si>
  <si>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</si>
  <si>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</si>
  <si>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</si>
  <si>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</si>
  <si>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</si>
  <si>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</si>
  <si>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</si>
  <si>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</si>
  <si>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</si>
  <si>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</si>
  <si>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</si>
  <si>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</si>
  <si>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</si>
  <si>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</si>
  <si>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</si>
  <si>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</si>
  <si>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</si>
  <si>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</si>
  <si>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</si>
  <si>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</si>
  <si>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</si>
  <si>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</si>
  <si>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</si>
  <si>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</si>
  <si>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</si>
  <si>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</si>
  <si>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</si>
  <si>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</si>
  <si>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</si>
  <si>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</si>
  <si>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</si>
  <si>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</si>
  <si>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</si>
  <si>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</si>
  <si>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</si>
  <si>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</si>
  <si>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</si>
  <si>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</si>
  <si>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</si>
  <si>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</si>
  <si>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</si>
  <si>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</si>
  <si>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</si>
  <si>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</si>
  <si>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</si>
  <si>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</si>
  <si>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</si>
  <si>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</si>
  <si>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</si>
  <si>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</si>
  <si>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</si>
  <si>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</si>
  <si>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</si>
  <si>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</si>
  <si>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</si>
  <si>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</si>
  <si>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</si>
  <si>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</si>
  <si>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</si>
  <si>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</si>
  <si>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</si>
  <si>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</si>
  <si>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</si>
  <si>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</si>
  <si>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</si>
  <si>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</si>
  <si>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</si>
  <si>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</si>
  <si>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</si>
  <si>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</si>
  <si>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</si>
  <si>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</si>
  <si>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</si>
  <si>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</si>
  <si>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</si>
  <si>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</si>
  <si>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</si>
  <si>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</si>
  <si>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</si>
  <si>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</si>
  <si>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</si>
  <si>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</si>
  <si>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</si>
  <si>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</si>
  <si>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</si>
  <si>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</si>
  <si>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</si>
  <si>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</si>
  <si>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</si>
  <si>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</si>
  <si>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</si>
  <si>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</si>
  <si>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</si>
  <si>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</si>
  <si>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</si>
  <si>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</si>
  <si>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</si>
  <si>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</si>
  <si>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</si>
  <si>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</si>
  <si>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</si>
  <si>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</si>
  <si>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</si>
  <si>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</si>
  <si>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</si>
  <si>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</si>
  <si>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</si>
  <si>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</si>
  <si>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</si>
  <si>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</si>
  <si>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</si>
  <si>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</si>
  <si>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</si>
  <si>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</si>
  <si>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</si>
  <si>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</si>
  <si>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</si>
  <si>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</si>
  <si>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</si>
  <si>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</si>
  <si>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</si>
  <si>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</si>
  <si>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</si>
  <si>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</si>
  <si>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</si>
  <si>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</si>
  <si>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</si>
  <si>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</si>
  <si>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</si>
  <si>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</si>
  <si>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</si>
  <si>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</si>
  <si>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</si>
  <si>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</si>
  <si>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</si>
  <si>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</si>
  <si>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</si>
  <si>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</si>
  <si>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</si>
  <si>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</si>
  <si>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</si>
  <si>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</si>
  <si>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</si>
  <si>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</si>
  <si>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</si>
  <si>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</si>
  <si>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</si>
  <si>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</si>
  <si>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</si>
  <si>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</si>
  <si>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</si>
  <si>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</si>
  <si>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</si>
  <si>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</si>
  <si>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</si>
  <si>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</si>
  <si>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</si>
  <si>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</si>
  <si>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</si>
  <si>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</si>
  <si>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</si>
  <si>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</si>
  <si>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</si>
  <si>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</si>
  <si>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</si>
  <si>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</si>
  <si>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</si>
  <si>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</si>
  <si>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</si>
  <si>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</si>
  <si>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</si>
  <si>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</si>
  <si>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</si>
  <si>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</si>
  <si>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</si>
  <si>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</si>
  <si>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</si>
  <si>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</si>
  <si>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</si>
  <si>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</si>
  <si>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</si>
  <si>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</si>
  <si>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</si>
  <si>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</si>
  <si>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</si>
  <si>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</si>
  <si>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</si>
  <si>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</si>
  <si>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</si>
  <si>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</si>
  <si>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</si>
  <si>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</si>
  <si>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</si>
  <si>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</si>
  <si>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</si>
  <si>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</si>
  <si>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</si>
  <si>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</si>
  <si>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</si>
  <si>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</si>
  <si>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</si>
  <si>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</si>
  <si>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</si>
  <si>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</si>
  <si>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</si>
  <si>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</si>
  <si>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</si>
  <si>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</si>
  <si>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</si>
  <si>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</si>
  <si>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</si>
  <si>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</si>
  <si>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</si>
  <si>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</si>
  <si>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</si>
  <si>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</si>
  <si>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</si>
  <si>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</si>
  <si>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</si>
  <si>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</si>
  <si>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</si>
  <si>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</si>
  <si>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</si>
  <si>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</si>
  <si>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</si>
  <si>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</si>
  <si>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</si>
  <si>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</si>
  <si>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</si>
  <si>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</si>
  <si>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</si>
  <si>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</si>
  <si>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</si>
  <si>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</si>
  <si>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</si>
  <si>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</si>
  <si>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</si>
  <si>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</si>
  <si>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</si>
  <si>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</si>
  <si>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</si>
  <si>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</si>
  <si>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</si>
  <si>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</si>
  <si>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</si>
  <si>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</si>
  <si>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</si>
  <si>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</si>
  <si>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</si>
  <si>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</si>
  <si>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</si>
  <si>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</si>
  <si>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</si>
  <si>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</si>
  <si>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</si>
  <si>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</si>
  <si>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</si>
  <si>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</si>
  <si>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</si>
  <si>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</si>
  <si>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</si>
  <si>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</si>
  <si>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</si>
  <si>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</si>
  <si>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</si>
  <si>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</si>
  <si>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</si>
  <si>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</si>
  <si>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</si>
  <si>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</si>
  <si>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</si>
  <si>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</si>
  <si>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</si>
  <si>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</si>
  <si>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</si>
  <si>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</si>
  <si>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</si>
  <si>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</si>
  <si>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</si>
  <si>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</si>
  <si>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</si>
  <si>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</si>
  <si>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</si>
  <si>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</si>
  <si>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</si>
  <si>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</si>
  <si>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</si>
  <si>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</si>
  <si>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</si>
  <si>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</si>
  <si>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</si>
  <si>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</si>
  <si>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</si>
  <si>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</si>
  <si>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</si>
  <si>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</si>
  <si>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</si>
  <si>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</si>
  <si>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</si>
  <si>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</si>
  <si>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</si>
  <si>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</si>
  <si>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</si>
  <si>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</si>
  <si>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</si>
  <si>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</si>
  <si>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</si>
  <si>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</si>
  <si>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</si>
  <si>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</si>
  <si>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</si>
  <si>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</si>
  <si>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</si>
  <si>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</si>
  <si>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</si>
  <si>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</si>
  <si>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</si>
  <si>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</si>
  <si>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</si>
  <si>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</si>
  <si>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</si>
  <si>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</si>
  <si>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</si>
  <si>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</si>
  <si>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</si>
  <si>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</si>
  <si>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</si>
  <si>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</si>
  <si>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</si>
  <si>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</si>
  <si>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</si>
  <si>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</si>
  <si>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</si>
  <si>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</si>
  <si>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</si>
  <si>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</si>
  <si>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</si>
  <si>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</si>
  <si>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</si>
  <si>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</si>
  <si>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</si>
  <si>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</si>
  <si>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</si>
  <si>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</si>
  <si>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</si>
  <si>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</si>
  <si>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</si>
  <si>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</si>
  <si>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</si>
  <si>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</si>
  <si>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</si>
  <si>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</si>
  <si>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</si>
  <si>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</si>
  <si>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</si>
  <si>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</si>
  <si>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</si>
  <si>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</si>
  <si>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</si>
  <si>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</si>
  <si>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</si>
  <si>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</si>
  <si>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</si>
  <si>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</si>
  <si>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</si>
  <si>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</si>
  <si>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</si>
  <si>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</si>
  <si>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</si>
  <si>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</si>
  <si>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</si>
  <si>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</si>
  <si>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</si>
  <si>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</si>
  <si>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</si>
  <si>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</si>
  <si>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</si>
  <si>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</si>
  <si>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</si>
  <si>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</si>
  <si>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</si>
  <si>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</si>
  <si>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</si>
  <si>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</si>
  <si>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</si>
  <si>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</si>
  <si>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</si>
  <si>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</si>
  <si>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</si>
  <si>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</si>
  <si>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</si>
  <si>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</si>
  <si>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</si>
  <si>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</si>
  <si>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</si>
  <si>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</si>
  <si>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</si>
  <si>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</si>
  <si>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</si>
  <si>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</si>
  <si>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</si>
  <si>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</si>
  <si>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</si>
  <si>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</si>
  <si>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</si>
  <si>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</si>
  <si>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</si>
  <si>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</si>
  <si>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</si>
  <si>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</si>
  <si>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</si>
  <si>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</si>
  <si>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</si>
  <si>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</si>
  <si>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</si>
  <si>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</si>
  <si>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</si>
  <si>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</si>
  <si>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</si>
  <si>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</si>
  <si>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</si>
  <si>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</si>
  <si>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</si>
  <si>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</si>
  <si>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</si>
  <si>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</si>
  <si>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</si>
  <si>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</si>
  <si>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</si>
  <si>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</si>
  <si>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</si>
  <si>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</si>
  <si>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</si>
  <si>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</si>
  <si>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</si>
  <si>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</si>
  <si>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</si>
  <si>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</si>
  <si>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</si>
  <si>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</si>
  <si>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</si>
  <si>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</si>
  <si>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</si>
  <si>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</si>
  <si>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</si>
  <si>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</si>
  <si>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</si>
  <si>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</si>
  <si>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</si>
  <si>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</si>
  <si>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</si>
  <si>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</si>
  <si>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</si>
  <si>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</si>
  <si>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</si>
  <si>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</si>
  <si>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</si>
  <si>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</si>
  <si>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</si>
  <si>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</si>
  <si>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</si>
  <si>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</si>
  <si>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</si>
  <si>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</si>
  <si>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</si>
  <si>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</si>
  <si>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</si>
  <si>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</si>
  <si>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</si>
  <si>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</si>
  <si>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</si>
  <si>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</si>
  <si>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</si>
  <si>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</si>
  <si>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</si>
  <si>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</si>
  <si>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</si>
  <si>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</si>
  <si>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</si>
  <si>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</si>
  <si>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</si>
  <si>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</si>
  <si>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</si>
  <si>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</si>
  <si>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</si>
  <si>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</si>
  <si>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</si>
  <si>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</si>
  <si>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</si>
  <si>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</si>
  <si>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</si>
  <si>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</si>
  <si>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</si>
  <si>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</si>
  <si>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</si>
  <si>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</si>
  <si>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</si>
  <si>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</si>
  <si>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</si>
  <si>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</si>
  <si>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</si>
  <si>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</si>
  <si>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</si>
  <si>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</si>
  <si>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</si>
  <si>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</si>
  <si>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</si>
  <si>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</si>
  <si>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</si>
  <si>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</si>
  <si>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</si>
  <si>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</si>
  <si>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</si>
  <si>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</si>
  <si>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</si>
  <si>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</si>
  <si>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</si>
  <si>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</si>
  <si>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</si>
  <si>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</si>
  <si>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</si>
  <si>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</si>
  <si>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</si>
  <si>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</si>
  <si>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</si>
  <si>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</si>
  <si>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</si>
  <si>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</si>
  <si>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</si>
  <si>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</si>
  <si>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</si>
  <si>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</si>
  <si>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</si>
  <si>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</si>
  <si>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</si>
  <si>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</si>
  <si>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</si>
  <si>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</si>
  <si>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</si>
  <si>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</si>
  <si>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</si>
  <si>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</si>
  <si>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</si>
  <si>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</si>
  <si>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</si>
  <si>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</si>
  <si>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</si>
  <si>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</si>
  <si>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</si>
  <si>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</si>
  <si>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</si>
  <si>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</si>
  <si>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</si>
  <si>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</si>
  <si>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</si>
  <si>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</si>
  <si>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</si>
  <si>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</si>
  <si>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</si>
  <si>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</si>
  <si>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</si>
  <si>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</si>
  <si>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</si>
  <si>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</si>
  <si>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</si>
  <si>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</si>
  <si>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</si>
  <si>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</si>
  <si>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</si>
  <si>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</si>
  <si>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</si>
  <si>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</si>
  <si>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</si>
  <si>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</si>
  <si>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</si>
  <si>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</si>
  <si>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</si>
  <si>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</si>
  <si>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</si>
  <si>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</si>
  <si>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</si>
  <si>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</si>
  <si>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</si>
  <si>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</si>
  <si>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</si>
  <si>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</si>
  <si>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</si>
  <si>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</si>
  <si>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</si>
  <si>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</si>
  <si>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</si>
  <si>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</si>
  <si>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</si>
  <si>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</si>
  <si>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</si>
  <si>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</si>
  <si>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</si>
  <si>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</si>
  <si>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</si>
  <si>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</si>
  <si>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</si>
  <si>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</si>
  <si>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</si>
  <si>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</si>
  <si>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</si>
  <si>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</si>
  <si>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</si>
  <si>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</si>
  <si>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</si>
  <si>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</si>
  <si>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</si>
  <si>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</si>
  <si>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</si>
  <si>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</si>
  <si>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</si>
  <si>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</si>
  <si>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</si>
  <si>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</si>
  <si>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</si>
  <si>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</si>
  <si>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</si>
  <si>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</si>
  <si>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</si>
  <si>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</si>
  <si>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</si>
  <si>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</si>
  <si>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</si>
  <si>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</si>
  <si>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</si>
  <si>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</si>
  <si>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</si>
  <si>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</si>
  <si>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</si>
  <si>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</si>
  <si>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</si>
  <si>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</si>
  <si>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</si>
  <si>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</si>
  <si>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</si>
  <si>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</si>
  <si>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</si>
  <si>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</si>
  <si>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</si>
  <si>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</si>
  <si>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</si>
  <si>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</si>
  <si>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</si>
  <si>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</si>
  <si>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</si>
  <si>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</si>
  <si>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</si>
  <si>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</si>
  <si>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</si>
  <si>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</si>
  <si>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</si>
  <si>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</si>
  <si>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</si>
  <si>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</si>
  <si>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</si>
  <si>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</si>
  <si>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</si>
  <si>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</si>
  <si>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</si>
  <si>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</si>
  <si>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</si>
  <si>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</si>
  <si>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</si>
  <si>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</si>
  <si>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</si>
  <si>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</si>
  <si>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</si>
  <si>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</si>
  <si>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</si>
  <si>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</si>
  <si>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</si>
  <si>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</si>
  <si>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</si>
  <si>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</si>
  <si>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</si>
  <si>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</si>
  <si>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</si>
  <si>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</si>
  <si>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</si>
  <si>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</si>
  <si>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</si>
  <si>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</si>
  <si>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</si>
  <si>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</si>
  <si>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</si>
  <si>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</si>
  <si>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</si>
  <si>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</si>
  <si>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</si>
  <si>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</si>
  <si>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</si>
  <si>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</si>
  <si>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</si>
  <si>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</si>
  <si>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</si>
  <si>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</si>
  <si>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</si>
  <si>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</si>
  <si>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</si>
  <si>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</si>
  <si>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</si>
  <si>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</si>
  <si>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</si>
  <si>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</si>
  <si>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</si>
  <si>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</si>
  <si>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</si>
  <si>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</si>
  <si>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</si>
  <si>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</si>
  <si>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</si>
  <si>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</si>
  <si>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</si>
  <si>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</si>
  <si>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</si>
  <si>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</si>
  <si>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</si>
  <si>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</si>
  <si>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</si>
  <si>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</si>
  <si>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</si>
  <si>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</si>
  <si>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</si>
  <si>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</si>
  <si>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</si>
  <si>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</si>
  <si>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</si>
  <si>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</si>
  <si>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</si>
  <si>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</si>
  <si>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</si>
  <si>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</si>
  <si>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</si>
  <si>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</si>
  <si>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</si>
  <si>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</si>
  <si>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</si>
  <si>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</si>
  <si>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</si>
  <si>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</si>
  <si>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</si>
  <si>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</si>
  <si>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</si>
  <si>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</si>
  <si>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</si>
  <si>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</si>
  <si>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</si>
  <si>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</si>
  <si>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</si>
  <si>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</si>
  <si>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</si>
  <si>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</si>
  <si>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</si>
  <si>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</si>
  <si>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</si>
  <si>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</si>
  <si>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</si>
  <si>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</si>
  <si>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</si>
  <si>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</si>
  <si>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</si>
  <si>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</si>
  <si>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</si>
  <si>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</si>
  <si>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</si>
  <si>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</si>
  <si>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</si>
  <si>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</si>
  <si>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</si>
  <si>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</si>
  <si>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</si>
  <si>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</si>
  <si>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</si>
  <si>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</si>
  <si>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</si>
  <si>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</si>
  <si>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</si>
  <si>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</si>
  <si>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</si>
  <si>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</si>
  <si>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</si>
  <si>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</si>
  <si>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</si>
  <si>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</si>
  <si>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</si>
  <si>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</si>
  <si>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</si>
  <si>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</si>
  <si>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</si>
  <si>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</si>
  <si>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</si>
  <si>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</si>
  <si>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</si>
  <si>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</si>
  <si>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</si>
  <si>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</si>
  <si>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</si>
  <si>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</si>
  <si>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</si>
  <si>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</si>
  <si>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</si>
  <si>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</si>
  <si>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</si>
  <si>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</si>
  <si>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</si>
  <si>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</si>
  <si>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</si>
  <si>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</si>
  <si>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</si>
  <si>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</si>
  <si>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</si>
  <si>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</si>
  <si>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</si>
  <si>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</si>
  <si>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</si>
  <si>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</si>
  <si>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</si>
  <si>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</si>
  <si>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</si>
  <si>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</si>
  <si>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</si>
  <si>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</si>
  <si>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</si>
  <si>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</si>
  <si>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</si>
  <si>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</si>
  <si>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</si>
  <si>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</si>
  <si>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</si>
  <si>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</si>
  <si>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</si>
  <si>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</si>
  <si>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</si>
  <si>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</si>
  <si>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</si>
  <si>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</si>
  <si>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</si>
  <si>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</si>
  <si>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</si>
  <si>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</si>
  <si>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</si>
  <si>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</si>
  <si>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</si>
  <si>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</si>
  <si>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</si>
  <si>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</si>
  <si>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</si>
  <si>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</si>
  <si>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</si>
  <si>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</si>
  <si>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</si>
  <si>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</si>
  <si>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</si>
  <si>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</si>
  <si>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</si>
  <si>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</si>
  <si>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</si>
  <si>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</si>
  <si>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</si>
  <si>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</si>
  <si>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</si>
  <si>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</si>
  <si>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</si>
  <si>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</si>
  <si>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</si>
  <si>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</si>
  <si>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</si>
  <si>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</si>
  <si>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</si>
  <si>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</si>
  <si>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</si>
  <si>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</si>
  <si>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</si>
  <si>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</si>
  <si>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</si>
  <si>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</si>
  <si>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</si>
  <si>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</si>
  <si>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</si>
  <si>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</si>
  <si>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</si>
  <si>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</si>
  <si>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</si>
  <si>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</si>
  <si>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</si>
  <si>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</si>
  <si>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</si>
  <si>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</si>
  <si>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</si>
  <si>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</si>
  <si>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</si>
  <si>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</si>
  <si>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</si>
  <si>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</si>
  <si>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</si>
  <si>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</si>
  <si>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</si>
  <si>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</si>
  <si>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</si>
  <si>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</si>
  <si>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</si>
  <si>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</si>
  <si>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</si>
  <si>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</si>
  <si>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</si>
  <si>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</si>
  <si>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</si>
  <si>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</si>
  <si>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</si>
  <si>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</si>
  <si>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</si>
  <si>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</si>
  <si>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</si>
  <si>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</si>
  <si>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</si>
  <si>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</si>
  <si>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</si>
  <si>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</si>
  <si>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</si>
  <si>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</si>
  <si>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</si>
  <si>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</si>
  <si>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</si>
  <si>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</si>
  <si>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</si>
  <si>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</si>
  <si>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</si>
  <si>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</si>
  <si>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</si>
  <si>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</si>
  <si>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</si>
  <si>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</si>
  <si>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</si>
  <si>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</si>
  <si>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</si>
  <si>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</si>
  <si>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</si>
  <si>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</si>
  <si>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</si>
  <si>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</si>
  <si>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</si>
  <si>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</si>
  <si>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</si>
  <si>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</si>
  <si>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</si>
  <si>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</si>
  <si>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</si>
  <si>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</si>
  <si>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</si>
  <si>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</si>
  <si>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</si>
  <si>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</si>
  <si>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</si>
  <si>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</si>
  <si>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</si>
  <si>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</si>
  <si>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</si>
  <si>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</si>
  <si>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</si>
  <si>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</si>
  <si>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</si>
  <si>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</si>
  <si>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</si>
  <si>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</si>
  <si>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</si>
  <si>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</si>
  <si>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</si>
  <si>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</si>
  <si>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</si>
  <si>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</si>
  <si>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</si>
  <si>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</si>
  <si>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</si>
  <si>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</si>
  <si>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</si>
  <si>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</si>
  <si>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</si>
  <si>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</si>
  <si>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</si>
  <si>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</si>
  <si>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</si>
  <si>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</si>
  <si>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</si>
  <si>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</si>
  <si>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</si>
  <si>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</si>
  <si>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</si>
  <si>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</si>
  <si>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</si>
  <si>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</si>
  <si>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</si>
  <si>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</si>
  <si>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</si>
  <si>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</si>
  <si>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</si>
  <si>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</si>
  <si>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</si>
  <si>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</si>
  <si>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</si>
  <si>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</si>
  <si>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</si>
  <si>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</si>
  <si>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</si>
  <si>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</si>
  <si>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</si>
  <si>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</si>
  <si>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</si>
  <si>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</si>
  <si>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</si>
  <si>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</si>
  <si>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</si>
  <si>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</si>
  <si>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</si>
  <si>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</si>
  <si>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</si>
  <si>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</si>
  <si>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</si>
  <si>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</si>
  <si>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</si>
  <si>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</si>
  <si>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</si>
  <si>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</si>
  <si>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</si>
  <si>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</si>
  <si>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</si>
  <si>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</si>
  <si>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</si>
  <si>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</si>
  <si>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</si>
  <si>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</si>
  <si>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</si>
  <si>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</si>
  <si>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</si>
  <si>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</si>
  <si>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</si>
  <si>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</si>
  <si>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</si>
  <si>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</si>
  <si>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</si>
  <si>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</si>
  <si>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</si>
  <si>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</si>
  <si>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</si>
  <si>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</si>
  <si>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</si>
  <si>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</si>
  <si>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</si>
  <si>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</si>
  <si>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</si>
  <si>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</si>
  <si>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</si>
  <si>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</si>
  <si>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</si>
  <si>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</si>
  <si>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</si>
  <si>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</si>
  <si>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</si>
  <si>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</si>
  <si>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</si>
  <si>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</si>
  <si>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</si>
  <si>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</si>
  <si>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</si>
  <si>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</si>
  <si>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</si>
  <si>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</si>
  <si>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</si>
  <si>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</si>
  <si>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</si>
  <si>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</si>
  <si>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</si>
  <si>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</si>
  <si>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</si>
  <si>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</si>
  <si>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</si>
  <si>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</si>
  <si>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</si>
  <si>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</si>
  <si>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</si>
  <si>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</si>
  <si>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</si>
  <si>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</si>
  <si>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</si>
  <si>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</si>
  <si>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</si>
  <si>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</si>
  <si>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</si>
  <si>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</si>
  <si>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</si>
  <si>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</si>
  <si>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</si>
  <si>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</si>
  <si>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</si>
  <si>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</si>
  <si>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</si>
  <si>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</si>
  <si>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</si>
  <si>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</si>
  <si>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</si>
  <si>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</si>
  <si>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</si>
  <si>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</si>
  <si>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</si>
  <si>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</si>
  <si>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</si>
  <si>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</si>
  <si>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</si>
  <si>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</si>
  <si>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</si>
  <si>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</si>
  <si>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</si>
  <si>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</si>
  <si>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</si>
  <si>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</si>
  <si>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</si>
  <si>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</si>
  <si>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</si>
  <si>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</si>
  <si>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</si>
  <si>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</si>
  <si>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</si>
  <si>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</si>
  <si>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</si>
  <si>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</si>
  <si>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</si>
  <si>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</si>
  <si>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</si>
  <si>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</si>
  <si>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</si>
  <si>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</si>
  <si>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</si>
  <si>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</si>
  <si>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</si>
  <si>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</si>
  <si>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</si>
  <si>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</si>
  <si>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</si>
  <si>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</si>
  <si>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</si>
  <si>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</si>
  <si>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</si>
  <si>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</si>
  <si>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</si>
  <si>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</si>
  <si>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</si>
  <si>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</si>
  <si>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</si>
  <si>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</si>
  <si>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</si>
  <si>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</si>
  <si>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</si>
  <si>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</si>
  <si>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</si>
  <si>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</si>
  <si>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</si>
  <si>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</si>
  <si>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</si>
  <si>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</si>
  <si>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</si>
  <si>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</si>
  <si>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</si>
  <si>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</si>
  <si>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</si>
  <si>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</si>
  <si>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</si>
  <si>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</si>
  <si>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</si>
  <si>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</si>
  <si>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</si>
  <si>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</si>
  <si>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</si>
  <si>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</si>
  <si>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</si>
  <si>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</si>
  <si>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</si>
  <si>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</si>
  <si>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</si>
  <si>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</si>
  <si>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</si>
  <si>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</si>
  <si>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</si>
  <si>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</si>
  <si>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</si>
  <si>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</si>
  <si>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</si>
  <si>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</si>
  <si>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</si>
  <si>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</si>
  <si>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</si>
  <si>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</si>
  <si>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</si>
  <si>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</si>
  <si>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</si>
  <si>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</si>
  <si>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</si>
  <si>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</si>
  <si>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</si>
  <si>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</si>
  <si>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</si>
  <si>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</si>
  <si>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</si>
  <si>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</si>
  <si>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</si>
  <si>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</si>
  <si>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</si>
  <si>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</si>
  <si>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</si>
  <si>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</si>
  <si>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</si>
  <si>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</si>
  <si>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</si>
  <si>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</si>
  <si>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</si>
  <si>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</si>
  <si>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</si>
  <si>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</si>
  <si>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</si>
  <si>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</si>
  <si>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</si>
  <si>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</si>
  <si>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</si>
  <si>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</si>
  <si>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</si>
  <si>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</si>
  <si>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</si>
  <si>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</si>
  <si>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</si>
  <si>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</si>
  <si>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</si>
  <si>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</si>
  <si>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</si>
  <si>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</si>
  <si>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</si>
  <si>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</si>
  <si>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</si>
  <si>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</si>
  <si>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</si>
  <si>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</si>
  <si>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</si>
  <si>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</si>
  <si>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</si>
  <si>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</si>
  <si>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</si>
  <si>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</si>
  <si>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</si>
  <si>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</si>
  <si>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</si>
  <si>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</si>
  <si>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</si>
  <si>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</si>
  <si>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</si>
  <si>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</si>
  <si>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</si>
  <si>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</si>
  <si>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</si>
  <si>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</si>
  <si>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</si>
  <si>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</si>
  <si>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</si>
  <si>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</si>
  <si>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</si>
  <si>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</si>
  <si>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</si>
  <si>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</si>
  <si>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</si>
  <si>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</si>
  <si>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</si>
  <si>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</si>
  <si>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</si>
  <si>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</si>
  <si>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</si>
  <si>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</si>
  <si>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</si>
  <si>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</si>
  <si>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</si>
  <si>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</si>
  <si>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</si>
  <si>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</si>
  <si>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</si>
  <si>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</si>
  <si>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</si>
  <si>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</si>
  <si>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</si>
  <si>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</si>
  <si>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</si>
  <si>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</si>
  <si>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</si>
  <si>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</si>
  <si>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</si>
  <si>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</si>
  <si>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</si>
  <si>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</si>
  <si>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</si>
  <si>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</si>
  <si>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</si>
  <si>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</si>
  <si>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</si>
  <si>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</si>
  <si>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</si>
  <si>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</si>
  <si>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</si>
  <si>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</si>
  <si>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</si>
  <si>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</si>
  <si>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</si>
  <si>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</si>
  <si>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</si>
  <si>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</si>
  <si>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</si>
  <si>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</si>
  <si>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</si>
  <si>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</si>
  <si>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</si>
  <si>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</si>
  <si>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</si>
  <si>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</si>
  <si>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</si>
  <si>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</si>
  <si>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</si>
  <si>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</si>
  <si>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</si>
  <si>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</si>
  <si>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</si>
  <si>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</si>
  <si>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</si>
  <si>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</si>
  <si>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</si>
  <si>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</si>
  <si>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</si>
  <si>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</si>
  <si>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</si>
  <si>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</si>
  <si>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</si>
  <si>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</si>
  <si>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</si>
  <si>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</si>
  <si>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</si>
  <si>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</si>
  <si>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</si>
  <si>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</si>
  <si>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</si>
  <si>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</si>
  <si>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</si>
  <si>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</si>
  <si>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</si>
  <si>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</si>
  <si>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</si>
  <si>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</si>
  <si>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</si>
  <si>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</si>
  <si>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</si>
  <si>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</si>
  <si>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</si>
  <si>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</si>
  <si>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</si>
  <si>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</si>
  <si>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</si>
  <si>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</si>
  <si>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</si>
  <si>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</si>
  <si>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</si>
  <si>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</si>
  <si>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</si>
  <si>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</si>
  <si>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</si>
  <si>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</si>
  <si>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</si>
  <si>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</si>
  <si>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</si>
  <si>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</si>
  <si>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</si>
  <si>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</si>
  <si>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</si>
  <si>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</si>
  <si>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</si>
  <si>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</si>
  <si>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</si>
  <si>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</si>
  <si>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</si>
  <si>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</si>
  <si>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</si>
  <si>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</si>
  <si>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</si>
  <si>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</si>
  <si>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</si>
  <si>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</si>
  <si>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</si>
  <si>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</si>
  <si>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</si>
  <si>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</si>
  <si>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</si>
  <si>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</si>
  <si>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</si>
  <si>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</si>
  <si>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</si>
  <si>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</si>
  <si>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</si>
  <si>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</si>
  <si>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</si>
  <si>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</si>
  <si>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</si>
  <si>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</si>
  <si>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</si>
  <si>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</si>
  <si>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</si>
  <si>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</si>
  <si>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</si>
  <si>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</si>
  <si>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</si>
  <si>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</si>
  <si>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</si>
  <si>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</si>
  <si>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</si>
  <si>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</si>
  <si>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</si>
  <si>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</si>
  <si>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</si>
  <si>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</si>
  <si>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</si>
  <si>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</si>
  <si>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</si>
  <si>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</si>
  <si>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</si>
  <si>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</si>
  <si>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</si>
  <si>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</si>
  <si>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</si>
  <si>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</si>
  <si>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</si>
  <si>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</si>
  <si>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</si>
  <si>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</si>
  <si>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</si>
  <si>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</si>
  <si>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</si>
  <si>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</si>
  <si>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</si>
  <si>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</si>
  <si>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</si>
  <si>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</si>
  <si>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</si>
  <si>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</si>
  <si>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</si>
  <si>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</si>
  <si>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</si>
  <si>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</si>
  <si>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</si>
  <si>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</si>
  <si>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</si>
  <si>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</si>
  <si>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</si>
  <si>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</si>
  <si>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</si>
  <si>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</si>
  <si>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</si>
  <si>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</si>
  <si>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</si>
  <si>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</si>
  <si>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</si>
  <si>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</si>
  <si>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</si>
  <si>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</si>
  <si>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</si>
  <si>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</si>
  <si>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</si>
  <si>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</si>
  <si>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</si>
  <si>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</si>
  <si>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</si>
  <si>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</si>
  <si>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</si>
  <si>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</si>
  <si>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</si>
  <si>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</si>
  <si>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</si>
  <si>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</si>
  <si>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</si>
  <si>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</si>
  <si>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</si>
  <si>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</si>
  <si>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</si>
  <si>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</si>
  <si>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</si>
  <si>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</si>
  <si>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</si>
  <si>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</si>
  <si>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</si>
  <si>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</si>
  <si>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</si>
  <si>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</si>
  <si>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</si>
  <si>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</si>
  <si>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</si>
  <si>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</si>
  <si>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</si>
  <si>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</si>
  <si>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</si>
  <si>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</si>
  <si>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</si>
  <si>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</si>
  <si>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</si>
  <si>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</si>
  <si>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</si>
  <si>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</si>
  <si>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</si>
  <si>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</si>
  <si>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</si>
  <si>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</si>
  <si>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</si>
  <si>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</si>
  <si>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</si>
  <si>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</si>
  <si>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</si>
  <si>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</si>
  <si>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</si>
  <si>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</si>
  <si>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</si>
  <si>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</si>
  <si>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</si>
  <si>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</si>
  <si>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</si>
  <si>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</si>
  <si>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</si>
  <si>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</si>
  <si>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</si>
  <si>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</si>
  <si>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</si>
  <si>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</si>
  <si>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</si>
  <si>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</si>
  <si>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</si>
  <si>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</si>
  <si>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</si>
  <si>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</si>
  <si>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</si>
  <si>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</si>
  <si>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</si>
  <si>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</si>
  <si>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</si>
  <si>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</si>
  <si>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</si>
  <si>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</si>
  <si>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</si>
  <si>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</si>
  <si>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</si>
  <si>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</si>
  <si>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</si>
  <si>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</si>
  <si>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</si>
  <si>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</si>
  <si>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</si>
  <si>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</si>
  <si>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</si>
  <si>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</si>
  <si>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</si>
  <si>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</si>
  <si>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</si>
  <si>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</si>
  <si>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</si>
  <si>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</si>
  <si>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</si>
  <si>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</si>
  <si>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</si>
  <si>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</si>
  <si>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</si>
  <si>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</si>
  <si>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</si>
  <si>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</si>
  <si>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</si>
  <si>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</si>
  <si>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</si>
  <si>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</si>
  <si>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</si>
  <si>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</si>
  <si>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</si>
  <si>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</si>
  <si>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</si>
  <si>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</si>
  <si>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</si>
  <si>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</si>
  <si>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</si>
  <si>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</si>
  <si>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</si>
  <si>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</si>
  <si>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</si>
  <si>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</si>
  <si>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</si>
  <si>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</si>
  <si>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</si>
  <si>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</si>
  <si>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</si>
  <si>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</si>
  <si>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</si>
  <si>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</si>
  <si>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</si>
  <si>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</si>
  <si>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</si>
  <si>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</si>
  <si>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</si>
  <si>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</si>
  <si>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</si>
  <si>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</si>
  <si>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</si>
  <si>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</si>
  <si>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</si>
  <si>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</si>
  <si>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</si>
  <si>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</si>
  <si>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</si>
  <si>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</si>
  <si>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</si>
  <si>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</si>
  <si>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</si>
  <si>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</si>
  <si>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</si>
  <si>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</si>
  <si>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</si>
  <si>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</si>
  <si>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</si>
  <si>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</si>
  <si>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</si>
  <si>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</si>
  <si>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</si>
  <si>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</si>
  <si>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</si>
  <si>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</si>
  <si>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</si>
  <si>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</si>
  <si>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</si>
  <si>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</si>
  <si>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</si>
  <si>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</si>
  <si>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</si>
  <si>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</si>
  <si>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</si>
  <si>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</si>
  <si>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</si>
  <si>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</si>
  <si>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</si>
  <si>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</si>
  <si>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</si>
  <si>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</si>
  <si>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</si>
  <si>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</si>
  <si>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</si>
  <si>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</si>
  <si>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</si>
  <si>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</si>
  <si>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</si>
  <si>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</si>
  <si>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</si>
  <si>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</si>
  <si>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</si>
  <si>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</si>
  <si>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</si>
  <si>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</si>
  <si>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</si>
  <si>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</si>
  <si>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</si>
  <si>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</si>
  <si>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</si>
  <si>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</si>
  <si>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</si>
  <si>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</si>
  <si>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</si>
  <si>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</si>
  <si>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</si>
  <si>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</si>
  <si>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</si>
  <si>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</si>
  <si>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</si>
  <si>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</si>
  <si>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</si>
  <si>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</si>
  <si>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</si>
  <si>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</si>
  <si>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</si>
  <si>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</si>
  <si>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</si>
  <si>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</si>
  <si>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</si>
  <si>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</si>
  <si>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</si>
  <si>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</si>
  <si>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</si>
  <si>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</si>
  <si>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</si>
  <si>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</si>
  <si>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</si>
  <si>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</si>
  <si>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</si>
  <si>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</si>
  <si>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</si>
  <si>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</si>
  <si>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</si>
  <si>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</si>
  <si>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</si>
  <si>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</si>
  <si>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</si>
  <si>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</si>
  <si>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</si>
  <si>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</si>
  <si>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</si>
  <si>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</si>
  <si>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</si>
  <si>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</si>
  <si>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</si>
  <si>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</si>
  <si>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</si>
  <si>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</si>
  <si>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</si>
  <si>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</si>
  <si>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</si>
  <si>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</si>
  <si>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</si>
  <si>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</si>
  <si>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</si>
  <si>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</si>
  <si>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</si>
  <si>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</si>
  <si>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</si>
  <si>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</si>
  <si>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</si>
  <si>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</si>
  <si>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</si>
  <si>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</si>
  <si>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</si>
  <si>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</si>
  <si>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</si>
  <si>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</si>
  <si>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</si>
  <si>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</si>
  <si>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</si>
  <si>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</si>
  <si>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</si>
  <si>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</si>
  <si>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</si>
  <si>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</si>
  <si>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</si>
  <si>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</si>
  <si>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</si>
  <si>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</si>
  <si>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</si>
  <si>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</si>
  <si>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</si>
  <si>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</si>
  <si>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</si>
  <si>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</si>
  <si>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</si>
  <si>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</si>
  <si>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</si>
  <si>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</si>
  <si>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</si>
  <si>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</si>
  <si>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</si>
  <si>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</si>
  <si>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</si>
  <si>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</si>
  <si>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</si>
  <si>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</si>
  <si>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</si>
  <si>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</si>
  <si>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</si>
  <si>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</si>
  <si>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</si>
  <si>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</si>
  <si>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</si>
  <si>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</si>
  <si>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</si>
  <si>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</si>
  <si>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</si>
  <si>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</si>
  <si>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</si>
  <si>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</si>
  <si>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</si>
  <si>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</si>
  <si>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</si>
  <si>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</si>
  <si>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</si>
  <si>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</si>
  <si>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</si>
  <si>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</si>
  <si>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</si>
  <si>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</si>
  <si>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</si>
  <si>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</si>
  <si>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</si>
  <si>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</si>
  <si>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</si>
  <si>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</si>
  <si>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</si>
  <si>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</si>
  <si>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</si>
  <si>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</si>
  <si>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</si>
  <si>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</si>
  <si>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</si>
  <si>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</si>
  <si>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</si>
  <si>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</si>
  <si>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</si>
  <si>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</si>
  <si>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</si>
  <si>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</si>
  <si>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</si>
  <si>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</si>
  <si>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</si>
  <si>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</si>
  <si>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</si>
  <si>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</si>
  <si>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</si>
  <si>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</si>
  <si>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</si>
  <si>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</si>
  <si>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</si>
  <si>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</si>
  <si>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</si>
  <si>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</si>
  <si>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</si>
  <si>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</si>
  <si>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</si>
  <si>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</si>
  <si>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</si>
  <si>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</si>
  <si>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</si>
  <si>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</si>
  <si>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</si>
  <si>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</si>
  <si>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</si>
  <si>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</si>
  <si>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</si>
  <si>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</si>
  <si>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</si>
  <si>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</si>
  <si>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</si>
  <si>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</si>
  <si>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</si>
  <si>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</si>
  <si>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</si>
  <si>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</si>
  <si>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</si>
  <si>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</si>
  <si>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</si>
  <si>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</si>
  <si>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</si>
  <si>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</si>
  <si>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</si>
  <si>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</si>
  <si>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</si>
  <si>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</si>
  <si>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</si>
  <si>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</si>
  <si>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</si>
  <si>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</si>
  <si>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</si>
  <si>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</si>
  <si>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</si>
  <si>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</si>
  <si>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</si>
  <si>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</si>
  <si>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</si>
  <si>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</si>
  <si>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</si>
  <si>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</si>
  <si>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</si>
  <si>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</si>
  <si>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</si>
  <si>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</si>
  <si>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</si>
  <si>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</si>
  <si>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</si>
  <si>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</si>
  <si>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</si>
  <si>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</si>
  <si>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</si>
  <si>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</si>
  <si>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</si>
  <si>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</si>
  <si>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</si>
  <si>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</si>
  <si>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</si>
  <si>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</si>
  <si>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</si>
  <si>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</si>
  <si>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</si>
  <si>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</si>
  <si>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</si>
  <si>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</si>
  <si>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</si>
  <si>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</si>
  <si>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</si>
  <si>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</si>
  <si>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</si>
  <si>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</si>
  <si>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</si>
  <si>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</si>
  <si>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</si>
  <si>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</si>
  <si>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</si>
  <si>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</si>
  <si>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</si>
  <si>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</si>
  <si>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</si>
  <si>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</si>
  <si>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</si>
  <si>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</si>
  <si>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</si>
  <si>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</si>
  <si>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</si>
  <si>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</si>
  <si>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</si>
  <si>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</si>
  <si>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</si>
  <si>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</si>
  <si>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</si>
  <si>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</si>
  <si>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</si>
  <si>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</si>
  <si>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</si>
  <si>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</si>
  <si>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</si>
  <si>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</si>
  <si>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</si>
  <si>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</si>
  <si>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</si>
  <si>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</si>
  <si>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</si>
  <si>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</si>
  <si>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</si>
  <si>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</si>
  <si>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</si>
  <si>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</si>
  <si>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</si>
  <si>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</si>
  <si>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</si>
  <si>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</si>
  <si>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</si>
  <si>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</si>
  <si>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</si>
  <si>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</si>
  <si>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</si>
  <si>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</si>
  <si>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</si>
  <si>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</si>
  <si>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</si>
  <si>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</si>
  <si>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</si>
  <si>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</si>
  <si>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</si>
  <si>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</si>
  <si>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</si>
  <si>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</si>
  <si>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</si>
  <si>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</si>
  <si>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</si>
  <si>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</si>
  <si>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</si>
  <si>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</si>
  <si>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</si>
  <si>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</si>
  <si>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</si>
  <si>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</si>
  <si>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</si>
  <si>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</si>
  <si>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</si>
  <si>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</si>
  <si>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</si>
  <si>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</si>
  <si>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</si>
  <si>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</si>
  <si>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</si>
  <si>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</si>
  <si>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</si>
  <si>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</si>
  <si>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</si>
  <si>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</si>
  <si>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</si>
  <si>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</si>
  <si>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</si>
  <si>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</si>
  <si>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</si>
  <si>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</si>
  <si>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</si>
  <si>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</si>
  <si>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</si>
  <si>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</si>
  <si>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</si>
  <si>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</si>
  <si>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</si>
  <si>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</si>
  <si>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</si>
  <si>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</si>
  <si>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</si>
  <si>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</si>
  <si>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</si>
  <si>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</si>
  <si>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</si>
  <si>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</si>
  <si>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</si>
  <si>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</si>
  <si>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</si>
  <si>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</si>
  <si>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</si>
  <si>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</si>
  <si>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</si>
  <si>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</si>
  <si>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</si>
  <si>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</si>
  <si>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</si>
  <si>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</si>
  <si>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</si>
  <si>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</si>
  <si>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</si>
  <si>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</si>
  <si>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</si>
  <si>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</si>
  <si>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</si>
  <si>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</si>
  <si>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</si>
  <si>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</si>
  <si>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</si>
  <si>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</si>
  <si>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</si>
  <si>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</si>
  <si>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</si>
  <si>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</si>
  <si>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</si>
  <si>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</si>
  <si>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</si>
  <si>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</si>
  <si>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</si>
  <si>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</si>
  <si>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</si>
  <si>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</si>
  <si>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</si>
  <si>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</si>
  <si>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</si>
  <si>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</si>
  <si>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</si>
  <si>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</si>
  <si>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</si>
  <si>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</si>
  <si>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</si>
  <si>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</si>
  <si>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</si>
  <si>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</si>
  <si>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</si>
  <si>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</si>
  <si>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</si>
  <si>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</si>
  <si>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</si>
  <si>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</si>
  <si>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</si>
  <si>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</si>
  <si>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</si>
  <si>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</si>
  <si>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</si>
  <si>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</si>
  <si>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</si>
  <si>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</si>
  <si>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</si>
  <si>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</si>
  <si>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</si>
  <si>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</si>
  <si>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</si>
  <si>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</si>
  <si>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</si>
  <si>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</si>
  <si>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</si>
  <si>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</si>
  <si>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</si>
  <si>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</si>
  <si>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</si>
  <si>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</si>
  <si>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</si>
  <si>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</si>
  <si>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</si>
  <si>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</si>
  <si>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</si>
  <si>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</si>
  <si>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</si>
  <si>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</si>
  <si>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</si>
  <si>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</si>
  <si>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</si>
  <si>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</si>
  <si>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</si>
  <si>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</si>
  <si>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</si>
  <si>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</si>
  <si>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</si>
  <si>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</si>
  <si>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</si>
  <si>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</si>
  <si>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</si>
  <si>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</si>
  <si>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</si>
  <si>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</si>
  <si>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</si>
  <si>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</si>
  <si>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</si>
  <si>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</si>
  <si>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</si>
  <si>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</si>
  <si>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</si>
  <si>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</si>
  <si>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</si>
  <si>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</si>
  <si>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</si>
  <si>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</si>
  <si>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</si>
  <si>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</si>
  <si>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</si>
  <si>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</si>
  <si>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</si>
  <si>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</si>
  <si>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</si>
  <si>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</si>
  <si>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</si>
  <si>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</si>
  <si>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</si>
  <si>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</si>
  <si>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</si>
  <si>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</si>
  <si>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</si>
  <si>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</si>
  <si>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</si>
  <si>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</si>
  <si>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</si>
  <si>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</si>
  <si>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</si>
  <si>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</si>
  <si>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</si>
  <si>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</si>
  <si>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</si>
  <si>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</si>
  <si>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</si>
  <si>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</si>
  <si>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</si>
  <si>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</si>
  <si>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</si>
  <si>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</si>
  <si>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</si>
  <si>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</si>
  <si>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</si>
  <si>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</si>
  <si>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</si>
  <si>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</si>
  <si>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</si>
  <si>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</si>
  <si>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</si>
  <si>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</si>
  <si>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</si>
  <si>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</si>
  <si>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</si>
  <si>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</si>
  <si>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</si>
  <si>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</si>
  <si>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</si>
  <si>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</si>
  <si>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</si>
  <si>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</si>
  <si>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</si>
  <si>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</si>
  <si>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</si>
  <si>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</si>
  <si>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</si>
  <si>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</si>
  <si>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</si>
  <si>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</si>
  <si>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</si>
  <si>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</si>
  <si>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</si>
  <si>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</si>
  <si>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</si>
  <si>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</si>
  <si>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</si>
  <si>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</si>
  <si>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</si>
  <si>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</si>
  <si>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</si>
  <si>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</si>
  <si>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</si>
  <si>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</si>
  <si>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</si>
  <si>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</si>
  <si>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</si>
  <si>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</si>
  <si>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</si>
  <si>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</si>
  <si>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</si>
  <si>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</si>
  <si>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</si>
  <si>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</si>
  <si>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</si>
  <si>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</si>
  <si>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</si>
  <si>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</si>
  <si>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</si>
  <si>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</si>
  <si>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</si>
  <si>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</si>
  <si>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</si>
  <si>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</si>
  <si>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</si>
  <si>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</si>
  <si>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</si>
  <si>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</si>
  <si>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</si>
  <si>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</si>
  <si>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</si>
  <si>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</si>
  <si>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</si>
  <si>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</si>
  <si>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</si>
  <si>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</si>
  <si>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</si>
  <si>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</si>
  <si>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</si>
  <si>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</si>
  <si>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</si>
  <si>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</si>
  <si>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</si>
  <si>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</si>
  <si>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</si>
  <si>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</si>
  <si>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</si>
  <si>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</si>
  <si>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</si>
  <si>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</si>
  <si>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</si>
  <si>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</si>
  <si>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</si>
  <si>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</si>
  <si>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</si>
  <si>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</si>
  <si>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</si>
  <si>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</si>
  <si>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</si>
  <si>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</si>
  <si>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</si>
  <si>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</si>
  <si>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</si>
  <si>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</si>
  <si>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</si>
  <si>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</si>
  <si>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</si>
  <si>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</si>
  <si>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</si>
  <si>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</si>
  <si>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</si>
  <si>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</si>
  <si>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</si>
  <si>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</si>
  <si>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</si>
  <si>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</si>
  <si>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</si>
  <si>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</si>
  <si>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</si>
  <si>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</si>
  <si>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</si>
  <si>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</si>
  <si>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</si>
  <si>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</si>
  <si>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</si>
  <si>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</si>
  <si>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</si>
  <si>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</si>
  <si>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</si>
  <si>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</si>
  <si>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</si>
  <si>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</si>
  <si>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</si>
  <si>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</si>
  <si>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</si>
  <si>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</si>
  <si>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</si>
  <si>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</si>
  <si>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</si>
  <si>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</si>
  <si>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</si>
  <si>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</si>
  <si>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</si>
  <si>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</si>
  <si>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</si>
  <si>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</si>
  <si>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</si>
  <si>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</si>
  <si>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</si>
  <si>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</si>
  <si>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</si>
  <si>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</si>
  <si>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</si>
  <si>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</si>
  <si>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</si>
  <si>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</si>
  <si>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</si>
  <si>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</si>
  <si>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</si>
  <si>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</si>
  <si>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</si>
  <si>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</si>
  <si>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</si>
  <si>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</si>
  <si>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</si>
  <si>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</si>
  <si>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</si>
  <si>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</si>
  <si>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</si>
  <si>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</si>
  <si>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</si>
  <si>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</si>
  <si>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</si>
  <si>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</si>
  <si>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</si>
  <si>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</si>
  <si>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</si>
  <si>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</si>
  <si>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</si>
  <si>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</si>
  <si>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</si>
  <si>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</si>
  <si>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</si>
  <si>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</si>
  <si>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</si>
  <si>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</si>
  <si>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</si>
  <si>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</si>
  <si>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</si>
  <si>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</si>
  <si>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</si>
  <si>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</si>
  <si>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</si>
  <si>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</si>
  <si>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</si>
  <si>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</si>
  <si>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</si>
  <si>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</si>
  <si>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</si>
  <si>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</si>
  <si>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</si>
  <si>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</si>
  <si>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</si>
  <si>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</si>
  <si>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</si>
  <si>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</si>
  <si>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</si>
  <si>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</si>
  <si>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</si>
  <si>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</si>
  <si>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</si>
  <si>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</si>
  <si>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</si>
  <si>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</si>
  <si>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</si>
  <si>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</si>
  <si>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</si>
  <si>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</si>
  <si>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</si>
  <si>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</si>
  <si>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</si>
  <si>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</si>
  <si>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</si>
  <si>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</si>
  <si>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</si>
  <si>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</si>
  <si>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</si>
  <si>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</si>
  <si>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</si>
  <si>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</si>
  <si>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</si>
  <si>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</si>
  <si>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</si>
  <si>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</si>
  <si>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</si>
  <si>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</si>
  <si>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</si>
  <si>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</si>
  <si>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</si>
  <si>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</si>
  <si>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</si>
  <si>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</si>
  <si>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</si>
  <si>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</si>
  <si>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</si>
  <si>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</si>
  <si>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</si>
  <si>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</si>
  <si>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</si>
  <si>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</si>
  <si>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</si>
  <si>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</si>
  <si>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</si>
  <si>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</si>
  <si>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</si>
  <si>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</si>
  <si>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</si>
  <si>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</si>
  <si>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</si>
  <si>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</si>
  <si>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</si>
  <si>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</si>
  <si>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</si>
  <si>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</si>
  <si>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</si>
  <si>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</si>
  <si>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</si>
  <si>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</si>
  <si>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</si>
  <si>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</si>
  <si>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</si>
  <si>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</si>
  <si>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</si>
  <si>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</si>
  <si>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</si>
  <si>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</si>
  <si>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</si>
  <si>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</si>
  <si>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</si>
  <si>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</si>
  <si>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</si>
  <si>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</si>
  <si>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</si>
  <si>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</si>
  <si>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</si>
  <si>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</si>
  <si>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</si>
  <si>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</si>
  <si>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</si>
  <si>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</si>
  <si>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</si>
  <si>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</si>
  <si>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</si>
  <si>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</si>
  <si>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</si>
  <si>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</si>
  <si>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</si>
  <si>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</si>
  <si>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</si>
  <si>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</si>
  <si>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</si>
  <si>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</si>
  <si>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</si>
  <si>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</si>
  <si>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</si>
  <si>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</si>
  <si>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</si>
  <si>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</si>
  <si>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</si>
  <si>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</si>
  <si>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</si>
  <si>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</si>
  <si>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</si>
  <si>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</si>
  <si>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</si>
  <si>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</si>
  <si>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</si>
  <si>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</si>
  <si>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</si>
  <si>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</si>
  <si>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</si>
  <si>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</si>
  <si>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</si>
  <si>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</si>
  <si>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</si>
  <si>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</si>
  <si>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</si>
  <si>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</si>
  <si>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</si>
  <si>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</si>
  <si>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</si>
  <si>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</si>
  <si>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</si>
  <si>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</si>
  <si>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</si>
  <si>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</si>
  <si>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</si>
  <si>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</si>
  <si>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</si>
  <si>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</si>
  <si>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</si>
  <si>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</si>
  <si>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</si>
  <si>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</si>
  <si>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</si>
  <si>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</si>
  <si>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</si>
  <si>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</si>
  <si>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</si>
  <si>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</si>
  <si>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</si>
  <si>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</si>
  <si>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</si>
  <si>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</si>
  <si>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</si>
  <si>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</si>
  <si>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</si>
  <si>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</si>
  <si>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</si>
  <si>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</si>
  <si>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</si>
  <si>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</si>
  <si>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</si>
  <si>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</si>
  <si>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</si>
  <si>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</si>
  <si>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</si>
  <si>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</si>
  <si>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</si>
  <si>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</si>
  <si>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</si>
  <si>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</si>
  <si>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</si>
  <si>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</si>
  <si>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</si>
  <si>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</si>
  <si>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</si>
  <si>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</si>
  <si>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</si>
  <si>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</si>
  <si>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</si>
  <si>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</si>
  <si>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</si>
  <si>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</si>
  <si>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</si>
  <si>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</si>
  <si>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</si>
  <si>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</si>
  <si>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</si>
  <si>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</si>
  <si>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</si>
  <si>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</si>
  <si>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</si>
  <si>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</si>
  <si>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</si>
  <si>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</si>
  <si>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</si>
  <si>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</si>
  <si>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</si>
  <si>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</si>
  <si>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</si>
  <si>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</si>
  <si>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</si>
  <si>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</si>
  <si>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</si>
  <si>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</si>
  <si>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</si>
  <si>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</si>
  <si>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</si>
  <si>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</si>
  <si>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</si>
  <si>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</si>
  <si>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</si>
  <si>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</si>
  <si>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</si>
  <si>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</si>
  <si>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</si>
  <si>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</si>
  <si>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</si>
  <si>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</si>
  <si>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</si>
  <si>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</si>
  <si>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</si>
  <si>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</si>
  <si>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</si>
  <si>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</si>
  <si>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</si>
  <si>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</si>
  <si>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</si>
  <si>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</si>
  <si>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</si>
  <si>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</si>
  <si>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</si>
  <si>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</si>
  <si>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</si>
  <si>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</si>
  <si>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</si>
  <si>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</si>
  <si>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</si>
  <si>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</si>
  <si>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</si>
  <si>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</si>
  <si>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</si>
  <si>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</si>
  <si>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</si>
  <si>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</si>
  <si>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</si>
  <si>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</si>
  <si>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</si>
  <si>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</si>
  <si>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</si>
  <si>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</si>
  <si>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</si>
  <si>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</si>
  <si>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</si>
  <si>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</si>
  <si>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</si>
  <si>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</si>
  <si>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</si>
  <si>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</si>
  <si>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</si>
  <si>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</si>
  <si>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</si>
  <si>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</si>
  <si>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</si>
  <si>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</si>
  <si>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</si>
  <si>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</si>
  <si>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</si>
  <si>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</si>
  <si>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</si>
  <si>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</si>
  <si>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</si>
  <si>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</si>
  <si>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</si>
  <si>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</si>
  <si>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</si>
  <si>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</si>
  <si>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</si>
  <si>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</si>
  <si>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</si>
  <si>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</si>
  <si>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</si>
  <si>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</si>
  <si>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</si>
  <si>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</si>
  <si>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</si>
  <si>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</si>
  <si>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</si>
  <si>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</si>
  <si>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</si>
  <si>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</si>
  <si>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</si>
  <si>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</si>
  <si>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</si>
  <si>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</si>
  <si>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</si>
  <si>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</si>
  <si>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</si>
  <si>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</si>
  <si>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</si>
  <si>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</si>
  <si>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</si>
  <si>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</si>
  <si>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</si>
  <si>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</si>
  <si>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</si>
  <si>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</si>
  <si>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</si>
  <si>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</si>
  <si>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</si>
  <si>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</si>
  <si>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</si>
  <si>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</si>
  <si>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</si>
  <si>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</si>
  <si>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</si>
  <si>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</si>
  <si>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</si>
  <si>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</si>
  <si>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</si>
  <si>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</si>
  <si>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</si>
  <si>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</si>
  <si>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</si>
  <si>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</si>
  <si>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</si>
  <si>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</si>
  <si>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</si>
  <si>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</si>
  <si>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</si>
  <si>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</si>
  <si>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</si>
  <si>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</si>
  <si>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</si>
  <si>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</si>
  <si>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</si>
  <si>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</si>
  <si>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</si>
  <si>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</si>
  <si>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</si>
  <si>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</si>
  <si>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</si>
  <si>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</si>
  <si>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</si>
  <si>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</si>
  <si>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</si>
  <si>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</si>
  <si>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</si>
  <si>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</si>
  <si>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</si>
  <si>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</si>
  <si>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</si>
  <si>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</si>
  <si>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</si>
  <si>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</si>
  <si>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</si>
  <si>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</si>
  <si>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</si>
  <si>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</si>
  <si>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</si>
  <si>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</si>
  <si>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</si>
  <si>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</si>
  <si>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</si>
  <si>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</si>
  <si>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</si>
  <si>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</si>
  <si>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</si>
  <si>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</si>
  <si>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</si>
  <si>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</si>
  <si>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</si>
  <si>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</si>
  <si>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</si>
  <si>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</si>
  <si>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</si>
  <si>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</si>
  <si>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</si>
  <si>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</si>
  <si>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</si>
  <si>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</si>
  <si>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</si>
  <si>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</si>
  <si>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</si>
  <si>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</si>
  <si>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</si>
  <si>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</si>
  <si>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</si>
  <si>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</si>
  <si>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</si>
  <si>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</si>
  <si>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</si>
  <si>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</si>
  <si>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</si>
  <si>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</si>
  <si>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</si>
  <si>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</si>
  <si>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</si>
  <si>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</si>
  <si>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</si>
  <si>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</si>
  <si>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</si>
  <si>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</si>
  <si>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</si>
  <si>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</si>
  <si>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</si>
  <si>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</si>
  <si>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</si>
  <si>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</si>
  <si>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</si>
  <si>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</si>
  <si>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</si>
  <si>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</si>
  <si>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</si>
  <si>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</si>
  <si>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</si>
  <si>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</si>
  <si>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</si>
  <si>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</si>
  <si>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</si>
  <si>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</si>
  <si>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</si>
  <si>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</si>
  <si>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</si>
  <si>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</si>
  <si>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</si>
  <si>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</si>
  <si>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</si>
  <si>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</si>
  <si>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</si>
  <si>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</si>
  <si>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</si>
  <si>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</si>
  <si>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</si>
  <si>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</si>
  <si>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</si>
  <si>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</si>
  <si>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</si>
  <si>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</si>
  <si>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</si>
  <si>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</si>
  <si>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</si>
  <si>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</si>
  <si>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</si>
  <si>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</si>
  <si>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</si>
  <si>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</si>
  <si>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</si>
  <si>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</si>
  <si>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</si>
  <si>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</si>
  <si>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</si>
  <si>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</si>
  <si>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</si>
  <si>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</si>
  <si>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</si>
  <si>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</si>
  <si>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</si>
  <si>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</si>
  <si>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</si>
  <si>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</si>
  <si>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</si>
  <si>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</si>
  <si>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</si>
  <si>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</si>
  <si>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</si>
  <si>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</si>
  <si>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</si>
  <si>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</si>
  <si>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</si>
  <si>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</si>
  <si>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</si>
  <si>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</si>
  <si>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</si>
  <si>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</si>
  <si>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</si>
  <si>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</si>
  <si>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</si>
  <si>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</si>
  <si>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</si>
  <si>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</si>
  <si>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</si>
  <si>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</si>
  <si>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</si>
  <si>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</si>
  <si>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</si>
  <si>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</si>
  <si>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</si>
  <si>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</si>
  <si>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</si>
  <si>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</si>
  <si>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</si>
  <si>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</si>
  <si>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</si>
  <si>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</si>
  <si>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</si>
  <si>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</si>
  <si>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</si>
  <si>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</si>
  <si>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</si>
  <si>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</si>
  <si>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</si>
  <si>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</si>
  <si>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</si>
  <si>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</si>
  <si>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</si>
  <si>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</si>
  <si>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</si>
  <si>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</si>
  <si>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</si>
  <si>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</si>
  <si>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</si>
  <si>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</si>
  <si>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</si>
  <si>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</si>
  <si>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</si>
  <si>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</si>
  <si>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</si>
  <si>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</si>
  <si>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</si>
  <si>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</si>
  <si>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</si>
  <si>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</si>
  <si>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</si>
  <si>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</si>
  <si>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</si>
  <si>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</si>
  <si>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</si>
  <si>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</si>
  <si>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</si>
  <si>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</si>
  <si>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</si>
  <si>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</si>
  <si>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</si>
  <si>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</si>
  <si>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</si>
  <si>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</si>
  <si>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</si>
  <si>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</si>
  <si>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</si>
  <si>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</si>
  <si>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</si>
  <si>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</si>
  <si>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</si>
  <si>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</si>
  <si>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</si>
  <si>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</si>
  <si>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</si>
  <si>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</si>
  <si>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</si>
  <si>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</si>
  <si>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</si>
  <si>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</si>
  <si>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</si>
  <si>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</si>
  <si>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</si>
  <si>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</si>
  <si>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</si>
  <si>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</si>
  <si>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</si>
  <si>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</si>
  <si>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</si>
  <si>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</si>
  <si>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</si>
  <si>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</si>
  <si>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</si>
  <si>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</si>
  <si>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</si>
  <si>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</si>
  <si>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</si>
  <si>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</si>
  <si>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</si>
  <si>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</si>
  <si>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</si>
  <si>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</si>
  <si>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</si>
  <si>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</si>
  <si>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</si>
  <si>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</si>
  <si>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</si>
  <si>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</si>
  <si>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</si>
  <si>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</si>
  <si>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</si>
  <si>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</si>
  <si>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</si>
  <si>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</si>
  <si>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</si>
  <si>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</si>
  <si>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</si>
  <si>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</si>
  <si>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</si>
  <si>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</si>
  <si>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</si>
  <si>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</si>
  <si>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</si>
  <si>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</si>
  <si>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</si>
  <si>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</si>
  <si>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</si>
  <si>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</si>
  <si>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</si>
  <si>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</si>
  <si>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</si>
  <si>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</si>
  <si>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</si>
  <si>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</si>
  <si>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</si>
  <si>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</si>
  <si>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</si>
  <si>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</si>
  <si>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</si>
  <si>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</si>
  <si>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</si>
  <si>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</si>
  <si>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</si>
  <si>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</si>
  <si>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</si>
  <si>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</si>
  <si>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</si>
  <si>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</si>
  <si>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</si>
  <si>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</si>
  <si>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</si>
  <si>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</si>
  <si>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</si>
  <si>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</si>
  <si>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</si>
  <si>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</si>
  <si>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</si>
  <si>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</si>
  <si>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</si>
  <si>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</si>
  <si>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</si>
  <si>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</si>
  <si>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</si>
  <si>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</si>
  <si>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</si>
  <si>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</si>
  <si>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</si>
  <si>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</si>
  <si>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</si>
  <si>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</si>
  <si>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</si>
  <si>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</si>
  <si>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</si>
  <si>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</si>
  <si>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</si>
  <si>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</si>
  <si>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</si>
  <si>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</si>
  <si>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</si>
  <si>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</si>
  <si>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</si>
  <si>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</si>
  <si>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</si>
  <si>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</si>
  <si>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</si>
  <si>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</si>
  <si>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</si>
  <si>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</si>
  <si>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</si>
  <si>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</si>
  <si>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</si>
  <si>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</si>
  <si>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</si>
  <si>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</si>
  <si>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</si>
  <si>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</si>
  <si>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</si>
  <si>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</si>
  <si>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</si>
  <si>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</si>
  <si>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</si>
  <si>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</si>
  <si>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</si>
  <si>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</si>
  <si>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</si>
  <si>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</si>
  <si>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</si>
  <si>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</si>
  <si>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</si>
  <si>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</si>
  <si>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</si>
  <si>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</si>
  <si>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</si>
  <si>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</si>
  <si>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</si>
  <si>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</si>
  <si>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</si>
  <si>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</si>
  <si>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</si>
  <si>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</si>
  <si>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</si>
  <si>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</si>
  <si>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</si>
  <si>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</si>
  <si>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</si>
  <si>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</si>
  <si>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</si>
  <si>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</si>
  <si>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</si>
  <si>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</si>
  <si>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</si>
  <si>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</si>
  <si>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</si>
  <si>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</si>
  <si>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</si>
  <si>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</si>
  <si>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</si>
  <si>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</si>
  <si>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</si>
  <si>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</si>
  <si>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</si>
  <si>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</si>
  <si>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</si>
  <si>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</si>
  <si>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</si>
  <si>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</si>
  <si>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</si>
  <si>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</si>
  <si>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</si>
  <si>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</si>
  <si>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</si>
  <si>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</si>
  <si>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</si>
  <si>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</si>
  <si>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</si>
  <si>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</si>
  <si>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</si>
  <si>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</si>
  <si>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</si>
  <si>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</si>
  <si>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</si>
  <si>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</si>
  <si>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</si>
  <si>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</si>
  <si>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</si>
  <si>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</si>
  <si>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</si>
  <si>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</si>
  <si>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</si>
  <si>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</si>
  <si>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</si>
  <si>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</si>
  <si>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</si>
  <si>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</si>
  <si>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</si>
  <si>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</si>
  <si>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</si>
  <si>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</si>
  <si>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</si>
  <si>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</si>
  <si>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</si>
  <si>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</si>
  <si>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</si>
  <si>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</si>
  <si>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</si>
  <si>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</si>
  <si>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</si>
  <si>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</si>
  <si>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</si>
  <si>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</si>
  <si>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</si>
  <si>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</si>
  <si>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</si>
  <si>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</si>
  <si>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</si>
  <si>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</si>
  <si>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</si>
  <si>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</si>
  <si>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</si>
  <si>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</si>
  <si>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</si>
  <si>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</si>
  <si>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</si>
  <si>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</si>
  <si>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</si>
  <si>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</si>
  <si>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</si>
  <si>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</si>
  <si>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</si>
  <si>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</si>
  <si>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</si>
  <si>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</si>
  <si>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</si>
  <si>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</si>
  <si>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</si>
  <si>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</si>
  <si>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</si>
  <si>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</si>
  <si>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</si>
  <si>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</si>
  <si>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</si>
  <si>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</si>
  <si>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</si>
  <si>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</si>
  <si>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</si>
  <si>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</si>
  <si>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</si>
  <si>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</si>
  <si>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</si>
  <si>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</si>
  <si>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</si>
  <si>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</si>
  <si>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</si>
  <si>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</si>
  <si>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</si>
  <si>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</si>
  <si>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</si>
  <si>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</si>
  <si>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</si>
  <si>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</si>
  <si>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</si>
  <si>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</si>
  <si>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</si>
  <si>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</si>
  <si>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</si>
  <si>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</si>
  <si>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</si>
  <si>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</si>
  <si>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</si>
  <si>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</si>
  <si>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</si>
  <si>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</si>
  <si>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</si>
  <si>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</si>
  <si>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</si>
  <si>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</si>
  <si>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</si>
  <si>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</si>
  <si>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</si>
  <si>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</si>
  <si>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</si>
  <si>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</si>
  <si>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</si>
  <si>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</si>
  <si>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</si>
  <si>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</si>
  <si>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</si>
  <si>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</si>
  <si>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</si>
  <si>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</si>
  <si>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</si>
  <si>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</si>
  <si>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</si>
  <si>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</si>
  <si>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</si>
  <si>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</si>
  <si>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</si>
  <si>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</si>
  <si>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</si>
  <si>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</si>
  <si>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</si>
  <si>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</si>
  <si>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</si>
  <si>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</si>
  <si>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</si>
  <si>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</si>
  <si>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</si>
  <si>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</si>
  <si>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</si>
  <si>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</si>
  <si>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</si>
  <si>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</si>
  <si>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</si>
  <si>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</si>
  <si>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</si>
  <si>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</si>
  <si>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</si>
  <si>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</si>
  <si>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</si>
  <si>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</si>
  <si>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</si>
  <si>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</si>
  <si>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</si>
  <si>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</si>
  <si>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</si>
  <si>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</si>
  <si>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</si>
  <si>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</si>
  <si>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</si>
  <si>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</si>
  <si>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</si>
  <si>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</si>
  <si>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</si>
  <si>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</si>
  <si>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</si>
  <si>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</si>
  <si>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</si>
  <si>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</si>
  <si>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</si>
  <si>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</si>
  <si>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</si>
  <si>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</si>
  <si>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</si>
  <si>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</si>
  <si>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</si>
  <si>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</si>
  <si>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</si>
  <si>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</si>
  <si>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</si>
  <si>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</si>
  <si>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</si>
  <si>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</si>
  <si>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</si>
  <si>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</si>
  <si>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</si>
  <si>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</si>
  <si>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</si>
  <si>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</si>
  <si>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</si>
  <si>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</si>
  <si>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</si>
  <si>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</si>
  <si>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</si>
  <si>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</si>
  <si>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</si>
  <si>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</si>
  <si>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</si>
  <si>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</si>
  <si>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</si>
  <si>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</si>
  <si>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</si>
  <si>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</si>
  <si>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</si>
  <si>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</si>
  <si>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</si>
  <si>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</si>
  <si>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</si>
  <si>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</si>
  <si>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</si>
  <si>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</si>
  <si>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</si>
  <si>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</si>
  <si>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</si>
  <si>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</si>
  <si>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</si>
  <si>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</si>
  <si>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</si>
  <si>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</si>
  <si>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</si>
  <si>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</si>
  <si>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</si>
  <si>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</si>
  <si>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</si>
  <si>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</si>
  <si>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</si>
  <si>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</si>
  <si>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</si>
  <si>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</si>
  <si>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</si>
  <si>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</si>
  <si>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</si>
  <si>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</si>
  <si>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</si>
  <si>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</si>
  <si>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</si>
  <si>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</si>
  <si>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</si>
  <si>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</si>
  <si>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</si>
  <si>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</si>
  <si>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</si>
  <si>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</si>
  <si>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</si>
  <si>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</si>
  <si>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</si>
  <si>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</si>
  <si>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</si>
  <si>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</si>
  <si>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</si>
  <si>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</si>
  <si>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</si>
  <si>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</si>
  <si>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</si>
  <si>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</si>
  <si>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</si>
  <si>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</si>
  <si>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</si>
  <si>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</si>
  <si>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</si>
  <si>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</si>
  <si>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</si>
  <si>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</si>
  <si>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</si>
  <si>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</si>
  <si>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</si>
  <si>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</si>
  <si>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</si>
  <si>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</si>
  <si>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</si>
  <si>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</si>
  <si>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</si>
  <si>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</si>
  <si>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</si>
  <si>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</si>
  <si>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</si>
  <si>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</si>
  <si>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</si>
  <si>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</si>
  <si>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</si>
  <si>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</si>
  <si>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</si>
  <si>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</si>
  <si>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</si>
  <si>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</si>
  <si>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</si>
  <si>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</si>
  <si>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</si>
  <si>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</si>
  <si>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</si>
  <si>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</si>
  <si>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</si>
  <si>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</si>
  <si>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</si>
  <si>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</si>
  <si>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</si>
  <si>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</si>
  <si>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</si>
  <si>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</si>
  <si>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</si>
  <si>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</si>
  <si>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</si>
  <si>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</si>
  <si>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</si>
  <si>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</si>
  <si>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</si>
  <si>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</si>
  <si>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</si>
  <si>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</si>
  <si>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</si>
  <si>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</si>
  <si>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</si>
  <si>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</si>
  <si>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</si>
  <si>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</si>
  <si>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</si>
  <si>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</si>
  <si>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</si>
  <si>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</si>
  <si>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</si>
  <si>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</si>
  <si>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</si>
  <si>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</si>
  <si>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</si>
  <si>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</si>
  <si>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</si>
  <si>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</si>
  <si>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</si>
  <si>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</si>
  <si>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</si>
  <si>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</si>
  <si>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</si>
  <si>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</si>
  <si>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</si>
  <si>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</si>
  <si>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</si>
  <si>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</si>
  <si>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</si>
  <si>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</si>
  <si>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</si>
  <si>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</si>
  <si>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</si>
  <si>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</si>
  <si>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</si>
  <si>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</si>
  <si>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</si>
  <si>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</si>
  <si>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</si>
  <si>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</si>
  <si>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</si>
  <si>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</si>
  <si>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</si>
  <si>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</si>
  <si>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</si>
  <si>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</si>
  <si>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</si>
  <si>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</si>
  <si>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</si>
  <si>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</si>
  <si>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</si>
  <si>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</si>
  <si>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</si>
  <si>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</si>
  <si>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</si>
  <si>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</si>
  <si>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</si>
  <si>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</si>
  <si>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</si>
  <si>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</si>
  <si>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</si>
  <si>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</si>
  <si>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</si>
  <si>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</si>
  <si>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</si>
  <si>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</si>
  <si>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</si>
  <si>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</si>
  <si>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</si>
  <si>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</si>
  <si>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</si>
  <si>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</si>
  <si>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</si>
  <si>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</si>
  <si>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</si>
  <si>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</si>
  <si>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</si>
  <si>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</si>
  <si>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</si>
  <si>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</si>
  <si>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</si>
  <si>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</si>
  <si>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</si>
  <si>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</si>
  <si>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</si>
  <si>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</si>
  <si>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</si>
  <si>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</si>
  <si>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</si>
  <si>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</si>
  <si>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</si>
  <si>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</si>
  <si>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</si>
  <si>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</si>
  <si>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</si>
  <si>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</si>
  <si>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</si>
  <si>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</si>
  <si>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</si>
  <si>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</si>
  <si>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</si>
  <si>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</si>
  <si>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</si>
  <si>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</si>
  <si>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</si>
  <si>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</si>
  <si>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</si>
  <si>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</si>
  <si>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</si>
  <si>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</si>
  <si>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</si>
  <si>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</si>
  <si>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</si>
  <si>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</si>
  <si>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</si>
  <si>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</si>
  <si>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</si>
  <si>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</si>
  <si>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</si>
  <si>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</si>
  <si>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</si>
  <si>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</si>
  <si>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</si>
  <si>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</si>
  <si>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</si>
  <si>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</si>
  <si>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</si>
  <si>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</si>
  <si>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</si>
  <si>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</si>
  <si>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</si>
  <si>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</si>
  <si>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</si>
  <si>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</si>
  <si>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</si>
  <si>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</si>
  <si>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</si>
  <si>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</si>
  <si>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</si>
  <si>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</si>
  <si>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</si>
  <si>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</si>
  <si>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</si>
  <si>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</si>
  <si>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</si>
  <si>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</si>
  <si>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</si>
  <si>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</si>
  <si>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</si>
  <si>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</si>
  <si>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</si>
  <si>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</si>
  <si>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</si>
  <si>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</si>
  <si>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</si>
  <si>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</si>
  <si>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</si>
  <si>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</si>
  <si>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</si>
  <si>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</si>
  <si>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</si>
  <si>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</si>
  <si>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</si>
  <si>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</si>
  <si>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</si>
  <si>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</si>
  <si>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</si>
  <si>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</si>
  <si>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</si>
  <si>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</si>
  <si>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</si>
  <si>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</si>
  <si>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</si>
  <si>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</si>
  <si>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</si>
  <si>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</si>
  <si>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</si>
  <si>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</si>
  <si>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</si>
  <si>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</si>
  <si>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</si>
  <si>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</si>
  <si>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</si>
  <si>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</si>
  <si>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</si>
  <si>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</si>
  <si>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</si>
  <si>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</si>
  <si>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</si>
  <si>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</si>
  <si>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</si>
  <si>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</si>
  <si>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</si>
  <si>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</si>
  <si>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</si>
  <si>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</si>
  <si>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</si>
  <si>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</si>
  <si>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</si>
  <si>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</si>
  <si>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</si>
  <si>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</si>
  <si>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</si>
  <si>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</si>
  <si>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</si>
  <si>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</si>
  <si>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</si>
  <si>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</si>
  <si>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</si>
  <si>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</si>
  <si>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</si>
  <si>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</si>
  <si>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</si>
  <si>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</si>
  <si>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</si>
  <si>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</si>
  <si>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</si>
  <si>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</si>
  <si>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</si>
  <si>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</si>
  <si>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</si>
  <si>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</si>
  <si>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</si>
  <si>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</si>
  <si>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</si>
  <si>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</si>
  <si>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</si>
  <si>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</si>
  <si>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</si>
  <si>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</si>
  <si>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</si>
  <si>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</si>
  <si>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</si>
  <si>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</si>
  <si>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</si>
  <si>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</si>
  <si>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</si>
  <si>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</si>
  <si>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</si>
  <si>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</si>
  <si>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</si>
  <si>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</si>
  <si>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</si>
  <si>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</si>
  <si>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</si>
  <si>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</si>
  <si>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</si>
  <si>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</si>
  <si>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</si>
  <si>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</si>
  <si>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</si>
  <si>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</si>
  <si>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</si>
  <si>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</si>
  <si>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</si>
  <si>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</si>
  <si>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</si>
  <si>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</si>
  <si>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</si>
  <si>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</si>
  <si>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</si>
  <si>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</si>
  <si>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</si>
  <si>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</si>
  <si>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</si>
  <si>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</si>
  <si>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</si>
  <si>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</si>
  <si>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</si>
  <si>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</si>
  <si>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</si>
  <si>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</si>
  <si>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</si>
  <si>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</si>
  <si>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</si>
  <si>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</si>
  <si>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</si>
  <si>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</si>
  <si>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</si>
  <si>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</si>
  <si>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</si>
  <si>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</si>
  <si>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</si>
  <si>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</si>
  <si>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</si>
  <si>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</si>
  <si>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</si>
  <si>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</si>
  <si>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</si>
  <si>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</si>
  <si>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</si>
  <si>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</si>
  <si>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</si>
  <si>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</si>
  <si>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</si>
  <si>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</si>
  <si>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</si>
  <si>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</si>
  <si>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</si>
  <si>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</si>
  <si>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</si>
  <si>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</si>
  <si>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</si>
  <si>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</si>
  <si>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</si>
  <si>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</si>
  <si>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</si>
  <si>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</si>
  <si>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</si>
  <si>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</si>
  <si>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</si>
  <si>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</si>
  <si>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</si>
  <si>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</si>
  <si>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</si>
  <si>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</si>
  <si>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</si>
  <si>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</si>
  <si>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</si>
  <si>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</si>
  <si>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</si>
  <si>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</si>
  <si>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</si>
  <si>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</si>
  <si>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</si>
  <si>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</si>
  <si>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</si>
  <si>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</si>
  <si>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</si>
  <si>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</si>
  <si>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</si>
  <si>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</si>
  <si>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</si>
  <si>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</si>
  <si>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</si>
  <si>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</si>
  <si>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</si>
  <si>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</si>
  <si>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</si>
  <si>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</si>
  <si>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</si>
  <si>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</si>
  <si>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</si>
  <si>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</si>
  <si>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</si>
  <si>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</si>
  <si>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</si>
  <si>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</si>
  <si>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</si>
  <si>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</si>
  <si>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</si>
  <si>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</si>
  <si>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</si>
  <si>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</si>
  <si>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</si>
  <si>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</si>
  <si>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</si>
  <si>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</si>
  <si>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</si>
  <si>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</si>
  <si>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</si>
  <si>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</si>
  <si>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</si>
  <si>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</si>
  <si>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</si>
  <si>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</si>
  <si>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</si>
  <si>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</si>
  <si>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</si>
  <si>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</si>
  <si>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</si>
  <si>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</si>
  <si>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</si>
  <si>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</si>
  <si>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</si>
  <si>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</si>
  <si>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</si>
  <si>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</si>
  <si>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</si>
  <si>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</si>
  <si>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</si>
  <si>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</si>
  <si>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</si>
  <si>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</si>
  <si>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</si>
  <si>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</si>
  <si>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</si>
  <si>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</si>
  <si>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</si>
  <si>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</si>
  <si>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</si>
  <si>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</si>
  <si>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</si>
  <si>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</si>
  <si>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</si>
  <si>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</si>
  <si>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</si>
  <si>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</si>
  <si>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</si>
  <si>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</si>
  <si>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</si>
  <si>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</si>
  <si>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</si>
  <si>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</si>
  <si>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</si>
  <si>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</si>
  <si>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</si>
  <si>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</si>
  <si>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</si>
  <si>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</si>
  <si>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</si>
  <si>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</si>
  <si>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</si>
  <si>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</si>
  <si>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</si>
  <si>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</si>
  <si>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</si>
  <si>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</si>
  <si>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</si>
  <si>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</si>
  <si>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</si>
  <si>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</si>
  <si>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</si>
  <si>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</si>
  <si>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</si>
  <si>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</si>
  <si>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</si>
  <si>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</si>
  <si>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</si>
  <si>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</si>
  <si>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</si>
  <si>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</si>
  <si>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</si>
  <si>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</si>
  <si>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</si>
  <si>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</si>
  <si>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</si>
  <si>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</si>
  <si>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</si>
  <si>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</si>
  <si>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</si>
  <si>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</si>
  <si>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</si>
  <si>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</si>
  <si>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</si>
  <si>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</si>
  <si>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</si>
  <si>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</si>
  <si>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</si>
  <si>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</si>
  <si>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</si>
  <si>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</si>
  <si>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</si>
  <si>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</si>
  <si>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</si>
  <si>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</si>
  <si>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</si>
  <si>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</si>
  <si>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</si>
  <si>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</si>
  <si>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</si>
  <si>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</si>
  <si>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</si>
  <si>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</si>
  <si>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</si>
  <si>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</si>
  <si>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</si>
  <si>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</si>
  <si>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</si>
  <si>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</si>
  <si>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</si>
  <si>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</si>
  <si>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</si>
  <si>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</si>
  <si>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</si>
  <si>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</si>
  <si>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</si>
  <si>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</si>
  <si>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</si>
  <si>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</si>
  <si>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</si>
  <si>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</si>
  <si>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</si>
  <si>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</si>
  <si>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</si>
  <si>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</si>
  <si>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</si>
  <si>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</si>
  <si>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</si>
  <si>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</si>
  <si>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</si>
  <si>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</si>
  <si>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</si>
  <si>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</si>
  <si>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</si>
  <si>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</si>
  <si>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</si>
  <si>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</si>
  <si>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</si>
  <si>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</si>
  <si>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</si>
  <si>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</si>
  <si>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</si>
  <si>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</si>
  <si>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</si>
  <si>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</si>
  <si>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</si>
  <si>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</si>
  <si>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</si>
  <si>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</si>
  <si>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</si>
  <si>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</si>
  <si>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</si>
  <si>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</si>
  <si>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</si>
  <si>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</si>
  <si>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</si>
  <si>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</si>
  <si>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</si>
  <si>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</si>
  <si>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</si>
  <si>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</si>
  <si>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</si>
  <si>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</si>
  <si>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</si>
  <si>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</si>
  <si>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</si>
  <si>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</si>
  <si>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</si>
  <si>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</si>
  <si>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</si>
  <si>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</si>
  <si>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</si>
  <si>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</si>
  <si>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</si>
  <si>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</si>
  <si>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</si>
  <si>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</si>
  <si>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</si>
  <si>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</si>
  <si>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</si>
  <si>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</si>
  <si>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</si>
  <si>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</si>
  <si>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</si>
  <si>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</si>
  <si>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</si>
  <si>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</si>
  <si>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</si>
  <si>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</si>
  <si>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</si>
  <si>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</si>
  <si>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</si>
  <si>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</si>
  <si>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</si>
  <si>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</si>
  <si>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</si>
  <si>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</si>
  <si>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</si>
  <si>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</si>
  <si>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</si>
  <si>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</si>
  <si>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</si>
  <si>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</si>
  <si>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</si>
  <si>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</si>
  <si>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</si>
  <si>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</si>
  <si>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</si>
  <si>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</si>
  <si>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</si>
  <si>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</si>
  <si>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</si>
  <si>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</si>
  <si>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</si>
  <si>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</si>
  <si>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</si>
  <si>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</si>
  <si>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</si>
  <si>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</si>
  <si>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</si>
  <si>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</si>
  <si>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</si>
  <si>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</si>
  <si>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</si>
  <si>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</si>
  <si>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</si>
  <si>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</si>
  <si>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</si>
  <si>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</si>
  <si>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</si>
  <si>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</si>
  <si>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</si>
  <si>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</si>
  <si>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</si>
  <si>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</si>
  <si>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</si>
  <si>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</si>
  <si>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</si>
  <si>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</si>
  <si>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</si>
  <si>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</si>
  <si>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</si>
  <si>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</si>
  <si>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</si>
  <si>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</si>
  <si>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</si>
  <si>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</si>
  <si>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</si>
  <si>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</si>
  <si>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</si>
  <si>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</si>
  <si>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</si>
  <si>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</si>
  <si>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</si>
  <si>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</si>
  <si>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</si>
  <si>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</si>
  <si>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</si>
  <si>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</si>
  <si>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</si>
  <si>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</si>
  <si>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</si>
  <si>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</si>
  <si>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</si>
  <si>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</si>
  <si>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</si>
  <si>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</si>
  <si>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</si>
  <si>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</si>
  <si>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</si>
  <si>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</si>
  <si>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</si>
  <si>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</si>
  <si>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</si>
  <si>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</si>
  <si>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</si>
  <si>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</si>
  <si>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</si>
  <si>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</si>
  <si>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</si>
  <si>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</si>
  <si>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</si>
  <si>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</si>
  <si>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</si>
  <si>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</si>
  <si>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</si>
  <si>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</si>
  <si>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</si>
  <si>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</si>
  <si>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</si>
  <si>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</si>
  <si>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</si>
  <si>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</si>
  <si>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</si>
  <si>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</si>
  <si>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</si>
  <si>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</si>
  <si>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</si>
  <si>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</si>
  <si>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</si>
  <si>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</si>
  <si>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</si>
  <si>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</si>
  <si>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</si>
  <si>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</si>
  <si>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</si>
  <si>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</si>
  <si>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</si>
  <si>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</si>
  <si>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</si>
  <si>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</si>
  <si>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</si>
  <si>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</si>
  <si>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</si>
  <si>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</si>
  <si>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</si>
  <si>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</si>
  <si>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</si>
  <si>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</si>
  <si>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</si>
  <si>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</si>
  <si>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</si>
  <si>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</si>
  <si>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</si>
  <si>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</si>
  <si>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</si>
  <si>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</si>
  <si>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</si>
  <si>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</si>
  <si>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</si>
  <si>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</si>
  <si>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</si>
  <si>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</si>
  <si>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</si>
  <si>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</si>
  <si>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</si>
  <si>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</si>
  <si>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</si>
  <si>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</si>
  <si>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</si>
  <si>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</si>
  <si>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</si>
  <si>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</si>
  <si>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</si>
  <si>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</si>
  <si>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</si>
  <si>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</si>
  <si>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</si>
  <si>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</si>
  <si>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</si>
  <si>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</si>
  <si>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</si>
  <si>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</si>
  <si>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</si>
  <si>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</si>
  <si>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</si>
  <si>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</si>
  <si>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</si>
  <si>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</si>
  <si>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</si>
  <si>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</si>
  <si>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</si>
  <si>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</si>
  <si>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</si>
  <si>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</si>
  <si>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</si>
  <si>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</si>
  <si>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</si>
  <si>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</si>
  <si>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</si>
  <si>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</si>
  <si>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</si>
  <si>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</si>
  <si>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</si>
  <si>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</si>
  <si>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</si>
  <si>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</si>
  <si>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</si>
  <si>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</si>
  <si>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</si>
  <si>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</si>
  <si>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</si>
  <si>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</si>
  <si>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</si>
  <si>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</si>
  <si>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</si>
  <si>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</si>
  <si>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</si>
  <si>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</si>
  <si>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</si>
  <si>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</si>
  <si>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</si>
  <si>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</si>
  <si>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</si>
  <si>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</si>
  <si>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</si>
  <si>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</si>
  <si>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</si>
  <si>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</si>
  <si>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</si>
  <si>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</si>
  <si>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</si>
  <si>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</si>
  <si>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</si>
  <si>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</si>
  <si>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</si>
  <si>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</si>
  <si>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</si>
  <si>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</si>
  <si>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</si>
  <si>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</si>
  <si>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</si>
  <si>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</si>
  <si>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</si>
  <si>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</si>
  <si>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</si>
  <si>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</si>
  <si>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</si>
  <si>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</si>
  <si>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</si>
  <si>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</si>
  <si>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</si>
  <si>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</si>
  <si>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</si>
  <si>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</si>
  <si>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</si>
  <si>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</si>
  <si>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</si>
  <si>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</si>
  <si>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</si>
  <si>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</si>
  <si>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</si>
  <si>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</si>
  <si>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</si>
  <si>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</si>
  <si>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</si>
  <si>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</si>
  <si>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</si>
  <si>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</si>
  <si>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</si>
  <si>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</si>
  <si>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</si>
  <si>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</si>
  <si>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</si>
  <si>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</si>
  <si>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</si>
  <si>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</si>
  <si>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</si>
  <si>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</si>
  <si>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</si>
  <si>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</si>
  <si>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</si>
  <si>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</si>
  <si>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</si>
  <si>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</si>
  <si>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</si>
  <si>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</si>
  <si>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</si>
  <si>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</si>
  <si>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</si>
  <si>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</si>
  <si>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</si>
  <si>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</si>
  <si>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</si>
  <si>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</si>
  <si>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</si>
  <si>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</si>
  <si>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</si>
  <si>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</si>
  <si>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</si>
  <si>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</si>
  <si>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</si>
  <si>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</si>
  <si>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</si>
  <si>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</si>
  <si>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</si>
  <si>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</si>
  <si>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</si>
  <si>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</si>
  <si>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</si>
  <si>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</si>
  <si>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</si>
  <si>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</si>
  <si>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</si>
  <si>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</si>
  <si>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</si>
  <si>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</si>
  <si>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</si>
  <si>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</si>
  <si>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</si>
  <si>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</si>
  <si>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</si>
  <si>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</si>
  <si>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</si>
  <si>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</si>
  <si>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</si>
  <si>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</si>
  <si>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</si>
  <si>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</si>
  <si>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</si>
  <si>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</si>
  <si>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</si>
  <si>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</si>
  <si>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</si>
  <si>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</si>
  <si>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</si>
  <si>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</si>
  <si>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</si>
  <si>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</si>
  <si>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</si>
  <si>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</si>
  <si>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</si>
  <si>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</si>
  <si>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</si>
  <si>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</si>
  <si>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</si>
  <si>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</si>
  <si>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</si>
  <si>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</si>
  <si>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</si>
  <si>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</si>
  <si>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</si>
  <si>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</si>
  <si>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</si>
  <si>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</si>
  <si>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</si>
  <si>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</si>
  <si>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</si>
  <si>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</si>
  <si>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</si>
  <si>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</si>
  <si>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</si>
  <si>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</si>
  <si>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</si>
  <si>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</si>
  <si>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</si>
  <si>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</si>
  <si>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</si>
  <si>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</si>
  <si>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</si>
  <si>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</si>
  <si>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</si>
  <si>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</si>
  <si>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</si>
  <si>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</si>
  <si>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</si>
  <si>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</si>
  <si>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</si>
  <si>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</si>
  <si>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</si>
  <si>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</si>
  <si>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</si>
  <si>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</si>
  <si>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</si>
  <si>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</si>
  <si>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</si>
  <si>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</si>
  <si>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</si>
  <si>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</si>
  <si>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</si>
  <si>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</si>
  <si>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</si>
  <si>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</si>
  <si>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</si>
  <si>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</si>
  <si>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</si>
  <si>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</si>
  <si>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</si>
  <si>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</si>
  <si>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</si>
  <si>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</si>
  <si>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</si>
  <si>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</si>
  <si>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</si>
  <si>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</si>
  <si>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</si>
  <si>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</si>
  <si>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</si>
  <si>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</si>
  <si>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</si>
  <si>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</si>
  <si>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</si>
  <si>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</si>
  <si>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</si>
  <si>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</si>
  <si>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</si>
  <si>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</si>
  <si>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</si>
  <si>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</si>
  <si>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</si>
  <si>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</si>
  <si>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</si>
  <si>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</si>
  <si>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</si>
  <si>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</si>
  <si>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</si>
  <si>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</si>
  <si>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</si>
  <si>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</si>
  <si>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</si>
  <si>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</si>
  <si>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</si>
  <si>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</si>
  <si>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</si>
  <si>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</si>
  <si>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</si>
  <si>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</si>
  <si>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</si>
  <si>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</si>
  <si>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</si>
  <si>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</si>
  <si>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</si>
  <si>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</si>
  <si>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</si>
  <si>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</si>
  <si>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</si>
  <si>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</si>
  <si>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</si>
  <si>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</si>
  <si>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</si>
  <si>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</si>
  <si>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</si>
  <si>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</si>
  <si>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</si>
  <si>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</si>
  <si>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</si>
  <si>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</si>
  <si>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</si>
  <si>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</si>
  <si>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</si>
  <si>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</si>
  <si>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</si>
  <si>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</si>
  <si>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</si>
  <si>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</si>
  <si>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</si>
  <si>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</si>
  <si>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</si>
  <si>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</si>
  <si>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</si>
  <si>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</si>
  <si>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</si>
  <si>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</si>
  <si>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</si>
  <si>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</si>
  <si>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</si>
  <si>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</si>
  <si>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</si>
  <si>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</si>
  <si>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</si>
  <si>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</si>
  <si>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</si>
  <si>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</si>
  <si>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</si>
  <si>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</si>
  <si>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</si>
  <si>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</si>
  <si>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</si>
  <si>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</si>
  <si>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</si>
  <si>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</si>
  <si>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</si>
  <si>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</si>
  <si>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</si>
  <si>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</si>
  <si>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</si>
  <si>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</si>
  <si>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</si>
  <si>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</si>
  <si>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</si>
  <si>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</si>
  <si>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</si>
  <si>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</si>
  <si>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</si>
  <si>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</si>
  <si>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</si>
  <si>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</si>
  <si>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</si>
  <si>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</si>
  <si>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</si>
  <si>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</si>
  <si>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</si>
  <si>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</si>
  <si>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</si>
  <si>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</si>
  <si>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</si>
  <si>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</si>
  <si>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</si>
  <si>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</si>
  <si>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</si>
  <si>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</si>
  <si>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</si>
  <si>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</si>
  <si>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</si>
  <si>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</si>
  <si>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</si>
  <si>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</si>
  <si>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</si>
  <si>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</si>
  <si>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</si>
  <si>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</si>
  <si>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</si>
  <si>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</si>
  <si>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</si>
  <si>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</si>
  <si>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</si>
  <si>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</si>
  <si>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</si>
  <si>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</si>
  <si>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</si>
  <si>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</si>
  <si>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</si>
  <si>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</si>
  <si>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</si>
  <si>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</si>
  <si>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</si>
  <si>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</si>
  <si>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</si>
  <si>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</si>
  <si>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</si>
  <si>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</si>
  <si>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</si>
  <si>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</si>
  <si>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</si>
  <si>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</si>
  <si>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</si>
  <si>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</si>
  <si>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</si>
  <si>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</si>
  <si>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</si>
  <si>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</si>
  <si>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</si>
  <si>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</si>
  <si>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</si>
  <si>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</si>
  <si>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</si>
  <si>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</si>
  <si>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</si>
  <si>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</si>
  <si>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</si>
  <si>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</si>
  <si>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</si>
  <si>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</si>
  <si>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</si>
  <si>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</si>
  <si>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</si>
  <si>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</si>
  <si>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</si>
  <si>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</si>
  <si>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</si>
  <si>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</si>
  <si>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</si>
  <si>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</si>
  <si>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</si>
  <si>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</si>
  <si>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</si>
  <si>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</si>
  <si>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</si>
  <si>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</si>
  <si>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</si>
  <si>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</si>
  <si>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</si>
  <si>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</si>
  <si>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</si>
  <si>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</si>
  <si>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</si>
  <si>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</si>
  <si>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</si>
  <si>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</si>
  <si>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</si>
  <si>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</si>
  <si>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</si>
  <si>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</si>
  <si>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</si>
  <si>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</si>
  <si>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</si>
  <si>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</si>
  <si>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</si>
  <si>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</si>
  <si>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</si>
  <si>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</si>
  <si>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</si>
  <si>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</si>
  <si>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</si>
  <si>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</si>
  <si>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</si>
  <si>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</si>
  <si>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</si>
  <si>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</si>
  <si>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</si>
  <si>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</si>
  <si>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</si>
  <si>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</si>
  <si>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</si>
  <si>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</si>
  <si>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</si>
  <si>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</si>
  <si>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</si>
  <si>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</si>
  <si>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</si>
  <si>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</si>
  <si>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</si>
  <si>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</si>
  <si>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</si>
  <si>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</si>
  <si>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</si>
  <si>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</si>
  <si>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</si>
  <si>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</si>
  <si>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</si>
  <si>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</si>
  <si>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</si>
  <si>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</si>
  <si>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</si>
  <si>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</si>
  <si>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</si>
  <si>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</si>
  <si>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</si>
  <si>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</si>
  <si>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</si>
  <si>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</si>
  <si>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</si>
  <si>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</si>
  <si>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</si>
  <si>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</si>
  <si>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</si>
  <si>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</si>
  <si>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</si>
  <si>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</si>
  <si>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</si>
  <si>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</si>
  <si>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</si>
  <si>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</si>
  <si>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</si>
  <si>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</si>
  <si>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</si>
  <si>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</si>
  <si>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</si>
  <si>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</si>
  <si>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</si>
  <si>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</si>
  <si>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</si>
  <si>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</si>
  <si>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</si>
  <si>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</si>
  <si>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</si>
  <si>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</si>
  <si>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</si>
  <si>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</si>
  <si>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</si>
  <si>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</si>
  <si>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</si>
  <si>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</si>
  <si>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</si>
  <si>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</si>
  <si>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</si>
  <si>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</si>
  <si>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</si>
  <si>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</si>
  <si>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</si>
  <si>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</si>
  <si>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</si>
  <si>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</si>
  <si>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</si>
  <si>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</si>
  <si>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</si>
  <si>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</si>
  <si>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</si>
  <si>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</si>
  <si>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</si>
  <si>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</si>
  <si>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</si>
  <si>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</si>
  <si>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</si>
  <si>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</si>
  <si>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</si>
  <si>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</si>
  <si>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</si>
  <si>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</si>
  <si>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</si>
  <si>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</si>
  <si>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</si>
  <si>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</si>
  <si>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</si>
  <si>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</si>
  <si>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</si>
  <si>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</si>
  <si>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</si>
  <si>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</si>
  <si>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</si>
  <si>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</si>
  <si>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</si>
  <si>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</si>
  <si>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</si>
  <si>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</si>
  <si>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</si>
  <si>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</si>
  <si>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</si>
  <si>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</si>
  <si>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</si>
  <si>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</si>
  <si>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</si>
  <si>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</si>
  <si>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</si>
  <si>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</si>
  <si>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</si>
  <si>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</si>
  <si>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</si>
  <si>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</si>
  <si>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</si>
  <si>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</si>
  <si>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</si>
  <si>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</si>
  <si>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</si>
  <si>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</si>
  <si>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</si>
  <si>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</si>
  <si>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</si>
  <si>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</si>
  <si>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</si>
  <si>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</si>
  <si>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</si>
  <si>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</si>
  <si>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</si>
  <si>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</si>
  <si>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</si>
  <si>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</si>
  <si>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</si>
  <si>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</si>
  <si>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</si>
  <si>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</si>
  <si>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</si>
  <si>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</si>
  <si>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</si>
  <si>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</si>
  <si>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</si>
  <si>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</si>
  <si>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</si>
  <si>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</si>
  <si>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</si>
  <si>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</si>
  <si>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</si>
  <si>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</si>
  <si>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</si>
  <si>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</si>
  <si>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</si>
  <si>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</si>
  <si>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</si>
  <si>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</si>
  <si>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</si>
  <si>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</si>
  <si>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</si>
  <si>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</si>
  <si>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</si>
  <si>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</si>
  <si>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</si>
  <si>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</si>
  <si>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</si>
  <si>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</si>
  <si>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</si>
  <si>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</si>
  <si>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</si>
  <si>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</si>
  <si>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</si>
  <si>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</si>
  <si>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</si>
  <si>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</si>
  <si>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</si>
  <si>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</si>
  <si>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</si>
  <si>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</si>
  <si>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</si>
  <si>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</si>
  <si>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</si>
  <si>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</si>
  <si>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</si>
  <si>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</si>
  <si>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</si>
  <si>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</si>
  <si>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</si>
  <si>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</si>
  <si>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</si>
  <si>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</si>
  <si>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</si>
  <si>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</si>
  <si>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</si>
  <si>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</si>
  <si>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</si>
  <si>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</si>
  <si>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</si>
  <si>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</si>
  <si>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</si>
  <si>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</si>
  <si>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</si>
  <si>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</si>
  <si>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</si>
  <si>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</si>
  <si>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</si>
  <si>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</si>
  <si>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</si>
  <si>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</si>
  <si>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</si>
  <si>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</si>
  <si>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</si>
  <si>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</si>
  <si>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</si>
  <si>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</si>
  <si>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</si>
  <si>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</si>
  <si>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</si>
  <si>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</si>
  <si>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</si>
  <si>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</si>
  <si>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</si>
  <si>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</si>
  <si>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</si>
  <si>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</si>
  <si>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</si>
  <si>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</si>
  <si>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</si>
  <si>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</si>
  <si>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</si>
  <si>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</si>
  <si>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</si>
  <si>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</si>
  <si>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</si>
  <si>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</si>
  <si>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</si>
  <si>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</si>
  <si>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</si>
  <si>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</si>
  <si>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</si>
  <si>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</si>
  <si>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</si>
  <si>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</si>
  <si>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</si>
  <si>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</si>
  <si>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</si>
  <si>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</si>
  <si>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</si>
  <si>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</si>
  <si>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</si>
  <si>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</si>
  <si>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</si>
  <si>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</si>
  <si>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</si>
  <si>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</si>
  <si>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</si>
  <si>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</si>
  <si>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</si>
  <si>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</si>
  <si>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</si>
  <si>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</si>
  <si>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</si>
  <si>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</si>
  <si>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</si>
  <si>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</si>
  <si>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</si>
  <si>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</si>
  <si>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</si>
  <si>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</si>
  <si>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</si>
  <si>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</si>
  <si>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</si>
  <si>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</si>
  <si>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</si>
  <si>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</si>
  <si>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</si>
  <si>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</si>
  <si>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</si>
  <si>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</si>
  <si>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</si>
  <si>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</si>
  <si>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</si>
  <si>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</si>
  <si>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</si>
  <si>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</si>
  <si>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</si>
  <si>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</si>
  <si>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</si>
  <si>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</si>
  <si>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</si>
  <si>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</si>
  <si>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</si>
  <si>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</si>
  <si>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</si>
  <si>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</si>
  <si>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</si>
  <si>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</si>
  <si>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</si>
  <si>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</si>
  <si>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</si>
  <si>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</si>
  <si>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</si>
  <si>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</si>
  <si>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</si>
  <si>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</si>
  <si>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</si>
  <si>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</si>
  <si>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</si>
  <si>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</si>
  <si>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</si>
  <si>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</si>
  <si>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</si>
  <si>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</si>
  <si>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</si>
  <si>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</si>
  <si>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</si>
  <si>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</si>
  <si>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</si>
  <si>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</si>
  <si>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</si>
  <si>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</si>
  <si>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</si>
  <si>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</si>
  <si>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</si>
  <si>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</si>
  <si>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</si>
  <si>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</si>
  <si>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</si>
  <si>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</si>
  <si>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</si>
  <si>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</si>
  <si>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</si>
  <si>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</si>
  <si>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</si>
  <si>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</si>
  <si>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</si>
  <si>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</si>
  <si>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</si>
  <si>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</si>
  <si>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</si>
  <si>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</si>
  <si>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</si>
  <si>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</si>
  <si>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</si>
  <si>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</si>
  <si>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</si>
  <si>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</si>
  <si>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</si>
  <si>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</si>
  <si>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</si>
  <si>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</si>
  <si>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</si>
  <si>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</si>
  <si>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</si>
  <si>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</si>
  <si>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</si>
  <si>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</si>
  <si>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</si>
  <si>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</si>
  <si>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</si>
  <si>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</si>
  <si>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</si>
  <si>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</si>
  <si>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</si>
  <si>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</si>
  <si>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</si>
  <si>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</si>
  <si>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</si>
  <si>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</si>
  <si>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</si>
  <si>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</si>
  <si>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</si>
  <si>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</si>
  <si>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</si>
  <si>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</si>
  <si>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</si>
  <si>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</si>
  <si>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</si>
  <si>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</si>
  <si>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</si>
  <si>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</si>
  <si>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</si>
  <si>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</si>
  <si>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</si>
  <si>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</si>
  <si>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</si>
  <si>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</si>
  <si>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</si>
  <si>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</si>
  <si>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</si>
  <si>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</si>
  <si>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</si>
  <si>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</si>
  <si>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</si>
  <si>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</si>
  <si>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</si>
  <si>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</si>
  <si>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</si>
  <si>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</si>
  <si>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</si>
  <si>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</si>
  <si>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</si>
  <si>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</si>
  <si>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</si>
  <si>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</si>
  <si>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</si>
  <si>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</si>
  <si>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</si>
  <si>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</si>
  <si>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</si>
  <si>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</si>
  <si>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</si>
  <si>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</si>
  <si>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</si>
  <si>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</si>
  <si>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</si>
  <si>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</si>
  <si>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</si>
  <si>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</si>
  <si>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</si>
  <si>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</si>
  <si>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</si>
  <si>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</si>
  <si>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</si>
  <si>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</si>
  <si>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</si>
  <si>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</si>
  <si>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</si>
  <si>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</si>
  <si>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</si>
  <si>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</si>
  <si>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</si>
  <si>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</si>
  <si>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</si>
  <si>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</si>
  <si>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</si>
  <si>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</si>
  <si>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</si>
  <si>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</si>
  <si>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</si>
  <si>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</si>
  <si>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</si>
  <si>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</si>
  <si>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</si>
  <si>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</si>
  <si>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</si>
  <si>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</si>
  <si>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</si>
  <si>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</si>
  <si>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</si>
  <si>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</si>
  <si>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</si>
  <si>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</si>
  <si>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</si>
  <si>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</si>
  <si>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</si>
  <si>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</si>
  <si>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</si>
  <si>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</si>
  <si>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</si>
  <si>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</si>
  <si>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</si>
  <si>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</si>
  <si>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</si>
  <si>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</si>
  <si>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</si>
  <si>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</si>
  <si>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</si>
  <si>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</si>
  <si>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</si>
  <si>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</si>
  <si>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</si>
  <si>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</si>
  <si>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</si>
  <si>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</si>
  <si>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</si>
  <si>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</si>
  <si>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</si>
  <si>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</si>
  <si>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</si>
  <si>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</si>
  <si>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</si>
  <si>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</si>
  <si>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</si>
  <si>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</si>
  <si>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</si>
  <si>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</si>
  <si>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</si>
  <si>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</si>
  <si>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</si>
  <si>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</si>
  <si>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</si>
  <si>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</si>
  <si>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</si>
  <si>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</si>
  <si>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</si>
  <si>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</si>
  <si>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</si>
  <si>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</si>
  <si>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</si>
  <si>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</si>
  <si>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</si>
  <si>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</si>
  <si>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</si>
  <si>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</si>
  <si>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</si>
  <si>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</si>
  <si>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</si>
  <si>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</si>
  <si>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</si>
  <si>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</si>
  <si>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</si>
  <si>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</si>
  <si>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</si>
  <si>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</si>
  <si>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</si>
  <si>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</si>
  <si>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</si>
  <si>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</si>
  <si>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</si>
  <si>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</si>
  <si>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</si>
  <si>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</si>
  <si>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</si>
  <si>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</si>
  <si>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</si>
  <si>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</si>
  <si>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</si>
  <si>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</si>
  <si>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</si>
  <si>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</si>
  <si>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</si>
  <si>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</si>
  <si>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</si>
  <si>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</si>
  <si>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</si>
  <si>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</si>
  <si>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</si>
  <si>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</si>
  <si>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</si>
  <si>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</si>
  <si>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</si>
  <si>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</si>
  <si>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</si>
  <si>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</si>
  <si>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</si>
  <si>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</si>
  <si>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</si>
  <si>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</si>
  <si>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</si>
  <si>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</si>
  <si>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</si>
  <si>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</si>
  <si>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</si>
  <si>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</si>
  <si>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</si>
  <si>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</si>
  <si>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</si>
  <si>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</si>
  <si>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</si>
  <si>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</si>
  <si>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</si>
  <si>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</si>
  <si>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</si>
  <si>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</si>
  <si>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</si>
  <si>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</si>
  <si>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</si>
  <si>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</si>
  <si>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</si>
  <si>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</si>
  <si>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</si>
  <si>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</si>
  <si>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</si>
  <si>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</si>
  <si>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</si>
  <si>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</si>
  <si>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</si>
  <si>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</si>
  <si>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</si>
  <si>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</si>
  <si>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</si>
  <si>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</si>
  <si>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</si>
  <si>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</si>
  <si>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</si>
  <si>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</si>
  <si>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</si>
  <si>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</si>
  <si>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</si>
  <si>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</si>
  <si>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</si>
  <si>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</si>
  <si>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</si>
  <si>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</si>
  <si>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</si>
  <si>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</si>
  <si>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</si>
  <si>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</si>
  <si>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</si>
  <si>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</si>
  <si>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</si>
  <si>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</si>
  <si>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</si>
  <si>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</si>
  <si>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</si>
  <si>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</si>
  <si>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</si>
  <si>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</si>
  <si>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</si>
  <si>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</si>
  <si>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</si>
  <si>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</si>
  <si>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</si>
  <si>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</si>
  <si>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</si>
  <si>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</si>
  <si>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</si>
  <si>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</si>
  <si>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</si>
  <si>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</si>
  <si>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</si>
  <si>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</si>
  <si>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</si>
  <si>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</si>
  <si>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</si>
  <si>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</si>
  <si>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</si>
  <si>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</si>
  <si>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</si>
  <si>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</si>
  <si>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</si>
  <si>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</si>
  <si>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</si>
  <si>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</si>
  <si>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</si>
  <si>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</si>
  <si>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</si>
  <si>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</si>
  <si>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</si>
  <si>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</si>
  <si>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</si>
  <si>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</si>
  <si>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</si>
  <si>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</si>
  <si>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</si>
  <si>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</si>
  <si>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</si>
  <si>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</si>
  <si>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</si>
  <si>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</si>
  <si>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</si>
  <si>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</si>
  <si>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</si>
  <si>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</si>
  <si>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</si>
  <si>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</si>
  <si>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</si>
  <si>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</si>
  <si>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</si>
  <si>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</si>
  <si>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</si>
  <si>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</si>
  <si>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</si>
  <si>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</si>
  <si>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</si>
  <si>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</si>
  <si>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</si>
  <si>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</si>
  <si>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</si>
  <si>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</si>
  <si>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</si>
  <si>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</si>
  <si>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</si>
  <si>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</si>
  <si>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</si>
  <si>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</si>
  <si>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</si>
  <si>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</si>
  <si>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</si>
  <si>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</si>
  <si>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</si>
  <si>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</si>
  <si>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</si>
  <si>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</si>
  <si>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</si>
  <si>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</si>
  <si>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</si>
  <si>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</si>
  <si>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</si>
  <si>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</si>
  <si>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</si>
  <si>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</si>
  <si>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</si>
  <si>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</si>
  <si>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</si>
  <si>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</si>
  <si>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</si>
  <si>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</si>
  <si>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</si>
  <si>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</si>
  <si>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</si>
  <si>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</si>
  <si>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</si>
  <si>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</si>
  <si>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</si>
  <si>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</si>
  <si>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</si>
  <si>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</si>
  <si>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</si>
  <si>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</si>
  <si>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</si>
  <si>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</si>
  <si>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</si>
  <si>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</si>
  <si>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</si>
  <si>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</si>
  <si>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</si>
  <si>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</si>
  <si>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</si>
  <si>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</si>
  <si>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</si>
  <si>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</si>
  <si>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</si>
  <si>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</si>
  <si>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</si>
  <si>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</si>
  <si>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</si>
  <si>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</si>
  <si>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</si>
  <si>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</si>
  <si>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</si>
  <si>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</si>
  <si>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</si>
  <si>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</si>
  <si>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</si>
  <si>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</si>
  <si>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</si>
  <si>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</si>
  <si>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</si>
  <si>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</si>
  <si>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</si>
  <si>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</si>
  <si>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</si>
  <si>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</si>
  <si>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</si>
  <si>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</si>
  <si>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</si>
  <si>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</si>
  <si>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</si>
  <si>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</si>
  <si>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</si>
  <si>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</si>
  <si>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</si>
  <si>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</si>
  <si>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</si>
  <si>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</si>
  <si>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</si>
  <si>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</si>
  <si>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</si>
  <si>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</si>
  <si>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</si>
  <si>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</si>
  <si>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</si>
  <si>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</si>
  <si>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</si>
  <si>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</si>
  <si>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</si>
  <si>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</si>
  <si>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</si>
  <si>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</si>
  <si>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</si>
  <si>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</si>
  <si>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</si>
  <si>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</si>
  <si>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</si>
  <si>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</si>
  <si>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</si>
  <si>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</si>
  <si>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</si>
  <si>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</si>
  <si>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</si>
  <si>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</si>
  <si>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</si>
  <si>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</si>
  <si>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</si>
  <si>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</si>
  <si>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</si>
  <si>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</si>
  <si>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</si>
  <si>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</si>
  <si>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</si>
  <si>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</si>
  <si>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</si>
  <si>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</si>
  <si>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</si>
  <si>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</si>
  <si>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</si>
  <si>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</si>
  <si>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</si>
  <si>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</si>
  <si>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</si>
  <si>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</si>
  <si>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</si>
  <si>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</si>
  <si>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</si>
  <si>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</si>
  <si>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</si>
  <si>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</si>
  <si>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</si>
  <si>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</si>
  <si>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</si>
  <si>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</si>
  <si>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</si>
  <si>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</si>
  <si>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</si>
  <si>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</si>
  <si>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</si>
  <si>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</si>
  <si>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</si>
  <si>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</si>
  <si>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</si>
  <si>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</si>
  <si>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</si>
  <si>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</si>
  <si>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</si>
  <si>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</si>
  <si>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</si>
  <si>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</si>
  <si>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</si>
  <si>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</si>
  <si>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</si>
  <si>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</si>
  <si>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</si>
  <si>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</si>
  <si>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</si>
  <si>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</si>
  <si>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</si>
  <si>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</si>
  <si>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</si>
  <si>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</si>
  <si>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</si>
  <si>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</si>
  <si>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</si>
  <si>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</si>
  <si>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</si>
  <si>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</si>
  <si>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</si>
  <si>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</si>
  <si>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</si>
  <si>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</si>
  <si>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</si>
  <si>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</si>
  <si>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</si>
  <si>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</si>
  <si>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</si>
  <si>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</si>
  <si>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</si>
  <si>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</si>
  <si>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</si>
  <si>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</si>
  <si>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</si>
  <si>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</si>
  <si>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</si>
  <si>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</si>
  <si>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</si>
  <si>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</si>
  <si>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</si>
  <si>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</si>
  <si>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</si>
  <si>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</si>
  <si>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</si>
  <si>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</si>
  <si>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</si>
  <si>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</si>
  <si>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</si>
  <si>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</si>
  <si>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</si>
  <si>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</si>
  <si>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</si>
  <si>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</si>
  <si>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</si>
  <si>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</si>
  <si>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</si>
  <si>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</si>
  <si>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</si>
  <si>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</si>
  <si>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</si>
  <si>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</si>
  <si>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</si>
  <si>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</si>
  <si>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</si>
  <si>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</si>
  <si>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</si>
  <si>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</si>
  <si>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</si>
  <si>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</si>
  <si>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</si>
  <si>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</si>
  <si>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</si>
  <si>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</si>
  <si>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</si>
  <si>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</si>
  <si>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</si>
  <si>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</si>
  <si>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</si>
  <si>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</si>
  <si>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</si>
  <si>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</si>
  <si>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</si>
  <si>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</si>
  <si>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</si>
  <si>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</si>
  <si>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</si>
  <si>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</si>
  <si>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</si>
  <si>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</si>
  <si>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</si>
  <si>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</si>
  <si>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</si>
  <si>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</si>
  <si>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</si>
  <si>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</si>
  <si>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</si>
  <si>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</si>
  <si>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</si>
  <si>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</si>
  <si>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</si>
  <si>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</si>
  <si>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</si>
  <si>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</si>
  <si>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</si>
  <si>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</si>
  <si>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</si>
  <si>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</si>
  <si>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</si>
  <si>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</si>
  <si>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</si>
  <si>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</si>
  <si>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</si>
  <si>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</si>
  <si>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</si>
  <si>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</si>
  <si>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</si>
  <si>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</si>
  <si>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</si>
  <si>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</si>
  <si>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</si>
  <si>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</si>
  <si>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</si>
  <si>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</si>
  <si>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</si>
  <si>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</si>
  <si>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</si>
  <si>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</si>
  <si>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</si>
  <si>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</si>
  <si>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</si>
  <si>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</si>
  <si>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</si>
  <si>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</si>
  <si>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</si>
  <si>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</si>
  <si>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</si>
  <si>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</si>
  <si>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</si>
  <si>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</si>
  <si>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</si>
  <si>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</si>
  <si>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</si>
  <si>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</si>
  <si>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</si>
  <si>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</si>
  <si>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</si>
  <si>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</si>
  <si>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</si>
  <si>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</si>
  <si>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</si>
  <si>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</si>
  <si>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</si>
  <si>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</si>
  <si>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</si>
  <si>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</si>
  <si>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</si>
  <si>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</si>
  <si>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</si>
  <si>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</si>
  <si>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</si>
  <si>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</si>
  <si>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</si>
  <si>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</si>
  <si>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</si>
  <si>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</si>
  <si>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</si>
  <si>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</si>
  <si>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</si>
  <si>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</si>
  <si>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</si>
  <si>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</si>
  <si>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</si>
  <si>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</si>
  <si>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</si>
  <si>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</si>
  <si>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</si>
  <si>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</si>
  <si>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</si>
  <si>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</si>
  <si>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</si>
  <si>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</si>
  <si>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</si>
  <si>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</si>
  <si>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</si>
  <si>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</si>
  <si>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</si>
  <si>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</si>
  <si>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</si>
  <si>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</si>
  <si>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</si>
  <si>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</si>
  <si>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</si>
  <si>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</si>
  <si>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</si>
  <si>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</si>
  <si>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</si>
  <si>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</si>
  <si>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</si>
  <si>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</si>
  <si>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</si>
  <si>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</si>
  <si>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</si>
  <si>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</si>
  <si>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</si>
  <si>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</si>
  <si>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</si>
  <si>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</si>
  <si>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</si>
  <si>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</si>
  <si>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</si>
  <si>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</si>
  <si>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</si>
  <si>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</si>
  <si>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</si>
  <si>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</si>
  <si>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</si>
  <si>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</si>
  <si>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</si>
  <si>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</si>
  <si>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</si>
  <si>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</si>
  <si>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</si>
  <si>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</si>
  <si>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</si>
  <si>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</si>
  <si>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</si>
  <si>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</si>
  <si>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</si>
  <si>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</si>
  <si>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</si>
  <si>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</si>
  <si>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</si>
  <si>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</si>
  <si>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</si>
  <si>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</si>
  <si>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</si>
  <si>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</si>
  <si>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</si>
  <si>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</si>
  <si>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</si>
  <si>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</si>
  <si>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</si>
  <si>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</si>
  <si>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</si>
  <si>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</si>
  <si>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</si>
  <si>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</si>
  <si>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</si>
  <si>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</si>
  <si>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</si>
  <si>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</si>
  <si>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</si>
  <si>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</si>
  <si>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</si>
  <si>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</si>
  <si>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</si>
  <si>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</si>
  <si>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</si>
  <si>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</si>
  <si>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</si>
  <si>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</si>
  <si>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</si>
  <si>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</si>
  <si>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</si>
  <si>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</si>
  <si>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</si>
  <si>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</si>
  <si>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</si>
  <si>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</si>
  <si>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</si>
  <si>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</si>
  <si>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</si>
  <si>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</si>
  <si>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</si>
  <si>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</si>
  <si>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</si>
  <si>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</si>
  <si>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</si>
  <si>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</si>
  <si>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</si>
  <si>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</si>
  <si>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</si>
  <si>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</si>
  <si>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</si>
  <si>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</si>
  <si>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</si>
  <si>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</si>
  <si>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</si>
  <si>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</si>
  <si>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</si>
  <si>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</si>
  <si>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</si>
  <si>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</si>
  <si>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</si>
  <si>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</si>
  <si>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</si>
  <si>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</si>
  <si>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</si>
  <si>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</si>
  <si>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</si>
  <si>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</si>
  <si>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</si>
  <si>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</si>
  <si>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</si>
  <si>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</si>
  <si>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</si>
  <si>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</si>
  <si>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</si>
  <si>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</si>
  <si>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</si>
  <si>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</si>
  <si>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</si>
  <si>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</si>
  <si>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</si>
  <si>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</si>
  <si>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</si>
  <si>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</si>
  <si>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</si>
  <si>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</si>
  <si>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</si>
  <si>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</si>
  <si>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</si>
  <si>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</si>
  <si>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</si>
  <si>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</si>
  <si>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</si>
  <si>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</si>
  <si>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</si>
  <si>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</si>
  <si>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</si>
  <si>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</si>
  <si>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</si>
  <si>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</si>
  <si>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</si>
  <si>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</si>
  <si>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</si>
  <si>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</si>
  <si>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</si>
  <si>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</si>
  <si>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</si>
  <si>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</si>
  <si>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</si>
  <si>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</si>
  <si>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</si>
  <si>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</si>
  <si>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</si>
  <si>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</si>
  <si>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</si>
  <si>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</si>
  <si>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</si>
  <si>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</si>
  <si>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</si>
  <si>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</si>
  <si>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</si>
  <si>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</si>
  <si>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</si>
  <si>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</si>
  <si>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</si>
  <si>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</si>
  <si>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</si>
  <si>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</si>
  <si>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</si>
  <si>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</si>
  <si>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</si>
  <si>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</si>
  <si>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</si>
  <si>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</si>
  <si>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</si>
  <si>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</si>
  <si>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</si>
  <si>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</si>
  <si>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</si>
  <si>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</si>
  <si>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</si>
  <si>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</si>
  <si>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</si>
  <si>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</si>
  <si>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</si>
  <si>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</si>
  <si>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</si>
  <si>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</si>
  <si>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</si>
  <si>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</si>
  <si>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</si>
  <si>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</si>
  <si>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</si>
  <si>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</si>
  <si>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</si>
  <si>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</si>
  <si>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</si>
  <si>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</si>
  <si>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</si>
  <si>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</si>
  <si>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</si>
  <si>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</si>
  <si>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</si>
  <si>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</si>
  <si>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</si>
  <si>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</si>
  <si>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</si>
  <si>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</si>
  <si>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</si>
  <si>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</si>
  <si>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</si>
  <si>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</si>
  <si>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</si>
  <si>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</si>
  <si>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</si>
  <si>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</si>
  <si>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</si>
  <si>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</si>
  <si>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</si>
  <si>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</si>
  <si>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</si>
  <si>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</si>
  <si>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</si>
  <si>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</si>
  <si>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</si>
  <si>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</si>
  <si>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</si>
  <si>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</si>
  <si>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</si>
  <si>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</si>
  <si>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</si>
  <si>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</si>
  <si>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</si>
  <si>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</si>
  <si>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</si>
  <si>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</si>
  <si>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</si>
  <si>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</si>
  <si>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</si>
  <si>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</si>
  <si>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</si>
  <si>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</si>
  <si>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</si>
  <si>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</si>
  <si>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</si>
  <si>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</si>
  <si>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</si>
  <si>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</si>
  <si>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</si>
  <si>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</si>
  <si>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</si>
  <si>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</si>
  <si>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</si>
  <si>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</si>
  <si>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</si>
  <si>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</si>
  <si>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</si>
  <si>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</si>
  <si>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</si>
  <si>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</si>
  <si>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</si>
  <si>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</si>
  <si>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</si>
  <si>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</si>
  <si>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</si>
  <si>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</si>
  <si>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</si>
  <si>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</si>
  <si>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</si>
  <si>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</si>
  <si>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</si>
  <si>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</si>
  <si>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</si>
  <si>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</si>
  <si>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</si>
  <si>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</si>
  <si>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</si>
  <si>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</si>
  <si>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</si>
  <si>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</si>
  <si>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</si>
  <si>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</si>
  <si>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</si>
  <si>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</si>
  <si>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</si>
  <si>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</si>
  <si>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</si>
  <si>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</si>
  <si>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</si>
  <si>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</si>
  <si>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</si>
  <si>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</si>
  <si>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</si>
  <si>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</si>
  <si>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</si>
  <si>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</si>
  <si>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</si>
  <si>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</si>
  <si>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</si>
  <si>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</si>
  <si>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</si>
  <si>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</si>
  <si>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</si>
  <si>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</si>
  <si>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</si>
  <si>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</si>
  <si>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</si>
  <si>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</si>
  <si>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</si>
  <si>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</si>
  <si>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</si>
  <si>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</si>
  <si>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</si>
  <si>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</si>
  <si>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</si>
  <si>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</si>
  <si>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</si>
  <si>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</si>
  <si>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</si>
  <si>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</si>
  <si>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</si>
  <si>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</si>
  <si>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</si>
  <si>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</si>
  <si>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</si>
  <si>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</si>
  <si>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</si>
  <si>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</si>
  <si>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</si>
  <si>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</si>
  <si>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</si>
  <si>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</si>
  <si>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</si>
  <si>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</si>
  <si>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</si>
  <si>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</si>
  <si>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</si>
  <si>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</si>
  <si>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</si>
  <si>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</si>
  <si>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</si>
  <si>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</si>
  <si>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</si>
  <si>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</si>
  <si>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</si>
  <si>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</si>
  <si>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</si>
  <si>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</si>
  <si>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</si>
  <si>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</si>
  <si>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</si>
  <si>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</si>
  <si>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</si>
  <si>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</si>
  <si>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</si>
  <si>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</si>
  <si>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</si>
  <si>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</si>
  <si>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</si>
  <si>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</si>
  <si>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</si>
  <si>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</si>
  <si>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</si>
  <si>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</si>
  <si>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</si>
  <si>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</si>
  <si>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</si>
  <si>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</si>
  <si>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</si>
  <si>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</si>
  <si>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</si>
  <si>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</si>
  <si>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</si>
  <si>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</si>
  <si>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</si>
  <si>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</si>
  <si>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</si>
  <si>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</si>
  <si>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</si>
  <si>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</si>
  <si>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</si>
  <si>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</si>
  <si>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</si>
  <si>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</si>
  <si>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</si>
  <si>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</si>
  <si>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</si>
  <si>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</si>
  <si>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</si>
  <si>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</si>
  <si>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</si>
  <si>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</si>
  <si>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</si>
  <si>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</si>
  <si>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</si>
  <si>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</si>
  <si>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</si>
  <si>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</si>
  <si>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</si>
  <si>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</si>
  <si>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</si>
  <si>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</si>
  <si>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</si>
  <si>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</si>
  <si>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</si>
  <si>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</si>
  <si>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</si>
  <si>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</si>
  <si>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</si>
  <si>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</si>
  <si>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</si>
  <si>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</si>
  <si>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</si>
  <si>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</si>
  <si>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</si>
  <si>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</si>
  <si>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</si>
  <si>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</si>
  <si>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</si>
  <si>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</si>
  <si>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</si>
  <si>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</si>
  <si>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</si>
  <si>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</si>
  <si>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</si>
  <si>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</si>
  <si>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</si>
  <si>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</si>
  <si>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</si>
  <si>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</si>
  <si>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</si>
  <si>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</si>
  <si>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</si>
  <si>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</si>
  <si>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</si>
  <si>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</si>
  <si>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</si>
  <si>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</si>
  <si>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</si>
  <si>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</si>
  <si>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</si>
  <si>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</si>
  <si>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</si>
  <si>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</si>
  <si>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</si>
  <si>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</si>
  <si>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</si>
  <si>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</si>
  <si>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</si>
  <si>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</si>
  <si>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</si>
  <si>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</si>
  <si>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</si>
  <si>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</si>
  <si>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</si>
  <si>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</si>
  <si>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</si>
  <si>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</si>
  <si>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</si>
  <si>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</si>
  <si>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</si>
  <si>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</si>
  <si>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</si>
  <si>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</si>
  <si>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</si>
  <si>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</si>
  <si>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</si>
  <si>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</si>
  <si>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</si>
  <si>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</si>
  <si>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</si>
  <si>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</si>
  <si>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</si>
  <si>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</si>
  <si>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</si>
  <si>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</si>
  <si>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</si>
  <si>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</si>
  <si>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</si>
  <si>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</si>
  <si>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</si>
  <si>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</si>
  <si>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</si>
  <si>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</si>
  <si>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</si>
  <si>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</si>
  <si>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</si>
  <si>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</si>
  <si>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</si>
  <si>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</si>
  <si>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</si>
  <si>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</si>
  <si>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</si>
  <si>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</si>
  <si>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</si>
  <si>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</si>
  <si>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</si>
  <si>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</si>
  <si>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</si>
  <si>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</si>
  <si>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</si>
  <si>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</si>
  <si>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</si>
  <si>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</si>
  <si>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</si>
  <si>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</si>
  <si>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</si>
  <si>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</si>
  <si>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</si>
  <si>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</si>
  <si>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</si>
  <si>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</si>
  <si>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</si>
  <si>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</si>
  <si>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</si>
  <si>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</si>
  <si>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</si>
  <si>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</si>
  <si>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</si>
  <si>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</si>
  <si>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</si>
  <si>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</si>
  <si>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</si>
  <si>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</si>
  <si>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</si>
  <si>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</si>
  <si>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</si>
  <si>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</si>
  <si>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</si>
  <si>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</si>
  <si>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</si>
  <si>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</si>
  <si>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</si>
  <si>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</si>
  <si>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</si>
  <si>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</si>
  <si>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</si>
  <si>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</si>
  <si>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</si>
  <si>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</si>
  <si>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</si>
  <si>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</si>
  <si>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</si>
  <si>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</si>
  <si>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</si>
  <si>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</si>
  <si>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</si>
  <si>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</si>
  <si>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</si>
  <si>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</si>
  <si>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</si>
  <si>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</si>
  <si>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</si>
  <si>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</si>
  <si>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</si>
  <si>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</si>
  <si>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</si>
  <si>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</si>
  <si>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</si>
  <si>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</si>
  <si>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</si>
  <si>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</si>
  <si>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</si>
  <si>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</si>
  <si>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</si>
  <si>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</si>
  <si>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</si>
  <si>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</si>
  <si>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</si>
  <si>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</si>
  <si>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</si>
  <si>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</si>
  <si>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</si>
  <si>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</si>
  <si>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</si>
  <si>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</si>
  <si>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</si>
  <si>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</si>
  <si>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</si>
  <si>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</si>
  <si>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</si>
  <si>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</si>
  <si>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</si>
  <si>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</si>
  <si>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</si>
  <si>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</si>
  <si>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</si>
  <si>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</si>
  <si>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</si>
  <si>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</si>
  <si>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</si>
  <si>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</si>
  <si>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</si>
  <si>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</si>
  <si>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</si>
  <si>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</si>
  <si>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</si>
  <si>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</si>
  <si>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</si>
  <si>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</si>
  <si>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</si>
  <si>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</si>
  <si>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</si>
  <si>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</si>
  <si>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</si>
  <si>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</si>
  <si>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</si>
  <si>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</si>
  <si>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</si>
  <si>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</si>
  <si>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</si>
  <si>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</si>
  <si>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</si>
  <si>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</si>
  <si>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</si>
  <si>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</si>
  <si>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</si>
  <si>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</si>
  <si>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</si>
  <si>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</si>
  <si>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</si>
  <si>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</si>
  <si>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</si>
  <si>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</si>
  <si>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</si>
  <si>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</si>
  <si>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</si>
  <si>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</si>
  <si>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</si>
  <si>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</si>
  <si>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</si>
  <si>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</si>
  <si>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</si>
  <si>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</si>
  <si>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</si>
  <si>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</si>
  <si>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</si>
  <si>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</si>
  <si>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</si>
  <si>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</si>
  <si>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</si>
  <si>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</si>
  <si>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</si>
  <si>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</si>
  <si>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</si>
  <si>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</si>
  <si>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</si>
  <si>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</si>
  <si>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</si>
  <si>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</si>
  <si>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</si>
  <si>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</si>
  <si>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</si>
  <si>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</si>
  <si>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</si>
  <si>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</si>
  <si>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</si>
  <si>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</si>
  <si>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</si>
  <si>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</si>
  <si>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</si>
  <si>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</si>
  <si>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</si>
  <si>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</si>
  <si>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</si>
  <si>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</si>
  <si>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</si>
  <si>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</si>
  <si>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</si>
  <si>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</si>
  <si>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</si>
  <si>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</si>
  <si>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</si>
  <si>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</si>
  <si>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</si>
  <si>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</si>
  <si>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</si>
  <si>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</si>
  <si>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</si>
  <si>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</si>
  <si>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</si>
  <si>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</si>
  <si>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</si>
  <si>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</si>
  <si>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</si>
  <si>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</si>
  <si>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</si>
  <si>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</si>
  <si>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</si>
  <si>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</si>
  <si>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</si>
  <si>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</si>
  <si>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</si>
  <si>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</si>
  <si>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</si>
  <si>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</si>
  <si>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</si>
  <si>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</si>
  <si>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</si>
  <si>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</si>
  <si>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</si>
  <si>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</si>
  <si>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</si>
  <si>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</si>
  <si>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</si>
  <si>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</si>
  <si>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</si>
  <si>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</si>
  <si>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</si>
  <si>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</si>
  <si>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</si>
  <si>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</si>
  <si>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</si>
  <si>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</si>
  <si>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</si>
  <si>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</si>
  <si>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</si>
  <si>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</si>
  <si>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</si>
  <si>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</si>
  <si>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</si>
  <si>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</si>
  <si>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</si>
  <si>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</si>
  <si>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</si>
  <si>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</si>
  <si>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</si>
  <si>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</si>
  <si>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</si>
  <si>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</si>
  <si>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</si>
  <si>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</si>
  <si>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</si>
  <si>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</si>
  <si>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</si>
  <si>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</si>
  <si>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</si>
  <si>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</si>
  <si>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</si>
  <si>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</si>
  <si>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</si>
  <si>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</si>
  <si>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</si>
  <si>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</si>
  <si>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</si>
  <si>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</si>
  <si>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</si>
  <si>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</si>
  <si>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</si>
  <si>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</si>
  <si>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</si>
  <si>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</si>
  <si>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</si>
  <si>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</si>
  <si>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</si>
  <si>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</si>
  <si>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</si>
  <si>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</si>
  <si>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</si>
  <si>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</si>
  <si>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</si>
  <si>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</si>
  <si>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</si>
  <si>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</si>
  <si>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</si>
  <si>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</si>
  <si>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</si>
  <si>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</si>
  <si>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</si>
  <si>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</si>
  <si>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</si>
  <si>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</si>
  <si>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</si>
  <si>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</si>
  <si>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</si>
  <si>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</si>
  <si>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</si>
  <si>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</si>
  <si>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</si>
  <si>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</si>
  <si>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</si>
  <si>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</si>
  <si>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</si>
  <si>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</si>
  <si>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</si>
  <si>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</si>
  <si>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</si>
  <si>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</si>
  <si>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</si>
  <si>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</si>
  <si>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</si>
  <si>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</si>
  <si>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</si>
  <si>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</si>
  <si>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</si>
  <si>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</si>
  <si>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</si>
  <si>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</si>
  <si>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</si>
  <si>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</si>
  <si>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</si>
  <si>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</si>
  <si>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</si>
  <si>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</si>
  <si>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</si>
  <si>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</si>
  <si>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</si>
  <si>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</si>
  <si>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</si>
  <si>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</si>
  <si>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</si>
  <si>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</si>
  <si>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</si>
  <si>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</si>
  <si>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</si>
  <si>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</si>
  <si>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</si>
  <si>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</si>
  <si>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</si>
  <si>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</si>
  <si>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</si>
  <si>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</si>
  <si>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</si>
  <si>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</si>
  <si>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</si>
  <si>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</si>
  <si>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</si>
  <si>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</si>
  <si>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</si>
  <si>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</si>
  <si>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</si>
  <si>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</si>
  <si>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</si>
  <si>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</si>
  <si>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</si>
  <si>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</si>
  <si>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</si>
  <si>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</si>
  <si>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</si>
  <si>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</si>
  <si>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</si>
  <si>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</si>
  <si>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</si>
  <si>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</si>
  <si>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</si>
  <si>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</si>
  <si>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</si>
  <si>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</si>
  <si>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</si>
  <si>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</si>
  <si>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</si>
  <si>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</si>
  <si>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</si>
  <si>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</si>
  <si>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</si>
  <si>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</si>
  <si>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</si>
  <si>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</si>
  <si>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</si>
  <si>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</si>
  <si>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</si>
  <si>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</si>
  <si>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</si>
  <si>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</si>
  <si>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</si>
  <si>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</si>
  <si>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</si>
  <si>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</si>
  <si>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</si>
  <si>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</si>
  <si>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</si>
  <si>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</si>
  <si>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</si>
  <si>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</si>
  <si>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</si>
  <si>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</si>
  <si>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</si>
  <si>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</si>
  <si>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</si>
  <si>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</si>
  <si>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</si>
  <si>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</si>
  <si>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</si>
  <si>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</si>
  <si>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</si>
  <si>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</si>
  <si>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</si>
  <si>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</si>
  <si>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</si>
  <si>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</si>
  <si>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</si>
  <si>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</si>
  <si>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</si>
  <si>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</si>
  <si>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</si>
  <si>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</si>
  <si>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</si>
  <si>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</si>
  <si>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</si>
  <si>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</si>
  <si>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</si>
  <si>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</si>
  <si>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</si>
  <si>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</si>
  <si>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</si>
  <si>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</si>
  <si>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</si>
  <si>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</si>
  <si>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</si>
  <si>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</si>
  <si>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</si>
  <si>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</si>
  <si>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</si>
  <si>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</si>
  <si>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</si>
  <si>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</si>
  <si>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</si>
  <si>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</si>
  <si>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</si>
  <si>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</si>
  <si>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</si>
  <si>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</si>
  <si>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</si>
  <si>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</si>
  <si>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</si>
  <si>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</si>
  <si>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</si>
  <si>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</si>
  <si>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</si>
  <si>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</si>
  <si>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</si>
  <si>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</si>
  <si>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</si>
  <si>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</si>
  <si>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</si>
  <si>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</si>
  <si>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</si>
  <si>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</si>
  <si>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</si>
  <si>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</si>
  <si>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</si>
  <si>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</si>
  <si>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</si>
  <si>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</si>
  <si>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</si>
  <si>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</si>
  <si>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</si>
  <si>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</si>
  <si>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</si>
  <si>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</si>
  <si>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</si>
  <si>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</si>
  <si>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</si>
  <si>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</si>
  <si>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</si>
  <si>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</si>
  <si>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</si>
  <si>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</si>
  <si>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</si>
  <si>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</si>
  <si>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</si>
  <si>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</si>
  <si>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</si>
  <si>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</si>
  <si>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</si>
  <si>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</si>
  <si>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</si>
  <si>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</si>
  <si>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</si>
  <si>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</si>
  <si>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</si>
  <si>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</si>
  <si>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</si>
  <si>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</si>
  <si>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</si>
  <si>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</si>
  <si>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</si>
  <si>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</si>
  <si>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</si>
  <si>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</si>
  <si>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</si>
  <si>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</si>
  <si>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</si>
  <si>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</si>
  <si>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</si>
  <si>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</si>
  <si>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</si>
  <si>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</si>
  <si>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</si>
  <si>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</si>
  <si>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</si>
  <si>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</si>
  <si>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</si>
  <si>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</si>
  <si>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</si>
  <si>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</si>
  <si>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</si>
  <si>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</si>
  <si>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</si>
  <si>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</si>
  <si>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</si>
  <si>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</si>
  <si>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</si>
  <si>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</si>
  <si>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</si>
  <si>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</si>
  <si>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</si>
  <si>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</si>
  <si>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</si>
  <si>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</si>
  <si>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</si>
  <si>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</si>
  <si>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</si>
  <si>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</si>
  <si>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</si>
  <si>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</si>
  <si>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</si>
  <si>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</si>
  <si>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</si>
  <si>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</si>
  <si>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</si>
  <si>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</si>
  <si>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</si>
  <si>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</si>
  <si>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</si>
  <si>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</si>
  <si>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</si>
  <si>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</si>
  <si>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</si>
  <si>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</si>
  <si>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</si>
  <si>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</si>
  <si>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</si>
  <si>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</si>
  <si>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</si>
  <si>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</si>
  <si>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</si>
  <si>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</si>
  <si>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</si>
  <si>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</si>
  <si>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</si>
  <si>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</si>
  <si>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</si>
  <si>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</si>
  <si>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</si>
  <si>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</si>
  <si>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</si>
  <si>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</si>
  <si>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</si>
  <si>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</si>
  <si>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</si>
  <si>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</si>
  <si>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</si>
  <si>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</si>
  <si>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</si>
  <si>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</si>
  <si>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</si>
  <si>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</si>
  <si>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</si>
  <si>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</si>
  <si>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</si>
  <si>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</si>
  <si>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</si>
  <si>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</si>
  <si>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</si>
  <si>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</si>
  <si>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</si>
  <si>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</si>
  <si>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</si>
  <si>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</si>
  <si>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</si>
  <si>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</si>
  <si>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</si>
  <si>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</si>
  <si>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</si>
  <si>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</si>
  <si>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</si>
  <si>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</si>
  <si>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</si>
  <si>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</si>
  <si>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</si>
  <si>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</si>
  <si>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</si>
  <si>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</si>
  <si>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</si>
  <si>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</si>
  <si>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</si>
  <si>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</si>
  <si>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</si>
  <si>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</si>
  <si>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</si>
  <si>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</si>
  <si>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</si>
  <si>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</si>
  <si>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</si>
  <si>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</si>
  <si>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</si>
  <si>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</si>
  <si>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</si>
  <si>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</si>
  <si>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</si>
  <si>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</si>
  <si>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</si>
  <si>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</si>
  <si>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</si>
  <si>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</si>
  <si>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</si>
  <si>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</si>
  <si>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</si>
  <si>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</si>
  <si>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</si>
  <si>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</si>
  <si>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</si>
  <si>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</si>
  <si>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</si>
  <si>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</si>
  <si>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</si>
  <si>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</si>
  <si>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</si>
  <si>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</si>
  <si>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</si>
  <si>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</si>
  <si>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</si>
  <si>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</si>
  <si>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</si>
  <si>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</si>
  <si>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</si>
  <si>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</si>
  <si>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</si>
  <si>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</si>
  <si>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</si>
  <si>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</si>
  <si>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</si>
  <si>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</si>
  <si>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</si>
  <si>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</si>
  <si>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</si>
  <si>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</si>
  <si>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</si>
  <si>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</si>
  <si>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</si>
  <si>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</si>
  <si>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</si>
  <si>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</si>
  <si>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</si>
  <si>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</si>
  <si>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</si>
  <si>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</si>
  <si>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</si>
  <si>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</si>
  <si>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</si>
  <si>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</si>
  <si>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</si>
  <si>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</si>
  <si>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</si>
  <si>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</si>
  <si>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</si>
  <si>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</si>
  <si>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</si>
  <si>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</si>
  <si>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</si>
  <si>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</si>
  <si>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</si>
  <si>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</si>
  <si>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</si>
  <si>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</si>
  <si>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</si>
  <si>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</si>
  <si>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</si>
  <si>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</si>
  <si>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</si>
  <si>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</si>
  <si>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</si>
  <si>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</si>
  <si>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</si>
  <si>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</si>
  <si>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</si>
  <si>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</si>
  <si>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</si>
  <si>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</si>
  <si>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</si>
  <si>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</si>
  <si>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</si>
  <si>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</si>
  <si>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</si>
  <si>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</si>
  <si>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</si>
  <si>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</si>
  <si>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</si>
  <si>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</si>
  <si>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</si>
  <si>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</si>
  <si>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</si>
  <si>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</si>
  <si>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</si>
  <si>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</si>
  <si>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</si>
  <si>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</si>
  <si>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</si>
  <si>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</si>
  <si>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</si>
  <si>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</si>
  <si>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</si>
  <si>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</si>
  <si>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</si>
  <si>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</si>
  <si>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</si>
  <si>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</si>
  <si>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</si>
  <si>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</si>
  <si>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</si>
  <si>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</si>
  <si>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</si>
  <si>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</si>
  <si>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</si>
  <si>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</si>
  <si>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</si>
  <si>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</si>
  <si>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</si>
  <si>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</si>
  <si>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</si>
  <si>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</si>
  <si>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</si>
  <si>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</si>
  <si>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</si>
  <si>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</si>
  <si>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</si>
  <si>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</si>
  <si>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</si>
  <si>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</si>
  <si>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</si>
  <si>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</si>
  <si>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</si>
  <si>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</si>
  <si>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</si>
  <si>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</si>
  <si>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</si>
  <si>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</si>
  <si>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</si>
  <si>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</si>
  <si>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</si>
  <si>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</si>
  <si>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</si>
  <si>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</si>
  <si>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</si>
  <si>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</si>
  <si>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</si>
  <si>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</si>
  <si>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</si>
  <si>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</si>
  <si>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</si>
  <si>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</si>
  <si>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</si>
  <si>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</si>
  <si>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</si>
  <si>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</si>
  <si>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</si>
  <si>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</si>
  <si>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</si>
  <si>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</si>
  <si>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</si>
  <si>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</si>
  <si>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</si>
  <si>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</si>
  <si>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</si>
  <si>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</si>
  <si>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</si>
  <si>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</si>
  <si>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</si>
  <si>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</si>
  <si>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</si>
  <si>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</si>
  <si>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</si>
  <si>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</si>
  <si>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</si>
  <si>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</si>
  <si>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</si>
  <si>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</si>
  <si>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</si>
  <si>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</si>
  <si>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</si>
  <si>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</si>
  <si>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</si>
  <si>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</si>
  <si>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</si>
  <si>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</si>
  <si>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</si>
  <si>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</si>
  <si>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</si>
  <si>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</si>
  <si>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</si>
  <si>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</si>
  <si>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</si>
  <si>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</si>
  <si>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</si>
  <si>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</si>
  <si>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</si>
  <si>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</si>
  <si>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</si>
  <si>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</si>
  <si>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</si>
  <si>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</si>
  <si>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</si>
  <si>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</si>
  <si>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</si>
  <si>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</si>
  <si>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</si>
  <si>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</si>
  <si>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</si>
  <si>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</si>
  <si>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</si>
  <si>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</si>
  <si>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</si>
  <si>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</si>
  <si>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</si>
  <si>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</si>
  <si>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</si>
  <si>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</si>
  <si>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</si>
  <si>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</si>
  <si>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</si>
  <si>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</si>
  <si>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</si>
  <si>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</si>
  <si>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</si>
  <si>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</si>
  <si>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</si>
  <si>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</si>
  <si>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</si>
  <si>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</si>
  <si>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</si>
  <si>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</si>
  <si>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</si>
  <si>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</si>
  <si>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</si>
  <si>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</si>
  <si>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</si>
  <si>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</si>
  <si>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</si>
  <si>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</si>
  <si>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</si>
  <si>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</si>
  <si>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</si>
  <si>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</si>
  <si>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</si>
  <si>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</si>
  <si>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</si>
  <si>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</si>
  <si>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</si>
  <si>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</si>
  <si>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</si>
  <si>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</si>
  <si>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</si>
  <si>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</si>
  <si>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</si>
  <si>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</si>
  <si>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</si>
  <si>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</si>
  <si>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</si>
  <si>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</si>
  <si>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</si>
  <si>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</si>
  <si>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</si>
  <si>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</si>
  <si>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</si>
  <si>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</si>
  <si>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</si>
  <si>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</si>
  <si>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</si>
  <si>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</si>
  <si>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</si>
  <si>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</si>
  <si>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</si>
  <si>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</si>
  <si>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</si>
  <si>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</si>
  <si>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</si>
  <si>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</si>
  <si>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</si>
  <si>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</si>
  <si>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</si>
  <si>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</si>
  <si>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</si>
  <si>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</si>
  <si>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</si>
  <si>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</si>
  <si>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</si>
  <si>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</si>
  <si>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</si>
  <si>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</si>
  <si>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</si>
  <si>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</si>
  <si>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</si>
  <si>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</si>
  <si>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</si>
  <si>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</si>
  <si>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</si>
  <si>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</si>
  <si>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</si>
  <si>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</si>
  <si>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</si>
  <si>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</si>
  <si>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</si>
  <si>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</si>
  <si>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</si>
  <si>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</si>
  <si>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</si>
  <si>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</si>
  <si>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</si>
  <si>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</si>
  <si>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</si>
  <si>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</si>
  <si>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</si>
  <si>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</si>
  <si>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</si>
  <si>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</si>
  <si>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</si>
  <si>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</si>
  <si>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</si>
  <si>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</si>
  <si>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</si>
  <si>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</si>
  <si>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</si>
  <si>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</si>
  <si>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</si>
  <si>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</si>
  <si>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</si>
  <si>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</si>
  <si>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</si>
  <si>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</si>
  <si>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</si>
  <si>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</si>
  <si>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</si>
  <si>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</si>
  <si>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</si>
  <si>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</si>
  <si>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</si>
  <si>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</si>
  <si>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</si>
  <si>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</si>
  <si>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</si>
  <si>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</si>
  <si>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</si>
  <si>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</si>
  <si>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</si>
  <si>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</si>
  <si>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</si>
  <si>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</si>
  <si>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</si>
  <si>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</si>
  <si>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</si>
  <si>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</si>
  <si>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</si>
  <si>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</si>
  <si>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</si>
  <si>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</si>
  <si>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</si>
  <si>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</si>
  <si>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</si>
  <si>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</si>
  <si>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</si>
  <si>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</si>
  <si>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</si>
  <si>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</si>
  <si>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</si>
  <si>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</si>
  <si>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</si>
  <si>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</si>
  <si>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</si>
  <si>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</si>
  <si>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</si>
  <si>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</si>
  <si>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</si>
  <si>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</si>
  <si>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</si>
  <si>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</si>
  <si>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</si>
  <si>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</si>
  <si>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</si>
  <si>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</si>
  <si>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</si>
  <si>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</si>
  <si>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</si>
  <si>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</si>
  <si>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</si>
  <si>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</si>
  <si>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</si>
  <si>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</si>
  <si>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</si>
  <si>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</si>
  <si>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</si>
  <si>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</si>
  <si>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</si>
  <si>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</si>
  <si>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</si>
  <si>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</si>
  <si>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</si>
  <si>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</si>
  <si>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</si>
  <si>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</si>
  <si>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</si>
  <si>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</si>
  <si>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</si>
  <si>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</si>
  <si>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</si>
  <si>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</si>
  <si>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</si>
  <si>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</si>
  <si>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</si>
  <si>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</si>
  <si>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</si>
  <si>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</si>
  <si>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</si>
  <si>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</si>
  <si>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</si>
  <si>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</si>
  <si>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</si>
  <si>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</si>
  <si>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</si>
  <si>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</si>
  <si>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</si>
  <si>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</si>
  <si>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</si>
  <si>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</si>
  <si>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</si>
  <si>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</si>
  <si>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</si>
  <si>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</si>
  <si>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</si>
  <si>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</si>
  <si>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</si>
  <si>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</si>
  <si>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</si>
  <si>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</si>
  <si>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</si>
  <si>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</si>
  <si>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</si>
  <si>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</si>
  <si>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</si>
  <si>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</si>
  <si>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</si>
  <si>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</si>
  <si>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</si>
  <si>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</si>
  <si>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</si>
  <si>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</si>
  <si>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</si>
  <si>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</si>
  <si>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</si>
  <si>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</si>
  <si>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</si>
  <si>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</si>
  <si>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</si>
  <si>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</si>
  <si>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</si>
  <si>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</si>
  <si>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</si>
  <si>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</si>
  <si>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</si>
  <si>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</si>
  <si>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</si>
  <si>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</si>
  <si>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</si>
  <si>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</si>
  <si>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</si>
  <si>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</si>
  <si>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</si>
  <si>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</si>
  <si>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</si>
  <si>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</si>
  <si>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</si>
  <si>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</si>
  <si>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</si>
  <si>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</si>
  <si>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</si>
  <si>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</si>
  <si>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</si>
  <si>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</si>
  <si>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</si>
  <si>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</si>
  <si>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</si>
  <si>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</si>
  <si>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</si>
  <si>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</si>
  <si>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</si>
  <si>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</si>
  <si>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</si>
  <si>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</si>
  <si>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</si>
  <si>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</si>
  <si>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</si>
  <si>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</si>
  <si>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</si>
  <si>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</si>
  <si>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</si>
  <si>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</si>
  <si>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</si>
  <si>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</si>
  <si>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</si>
  <si>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</si>
  <si>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</si>
  <si>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</si>
  <si>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</si>
  <si>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</si>
  <si>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</si>
  <si>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</si>
  <si>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</si>
  <si>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</si>
  <si>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</si>
  <si>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</si>
  <si>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</si>
  <si>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</si>
  <si>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</si>
  <si>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</si>
  <si>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</si>
  <si>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</si>
  <si>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</si>
  <si>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</si>
  <si>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</si>
  <si>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</si>
  <si>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</si>
  <si>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</si>
  <si>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</si>
  <si>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</si>
  <si>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</si>
  <si>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</si>
  <si>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</si>
  <si>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</si>
  <si>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</si>
  <si>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</si>
  <si>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</si>
  <si>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</si>
  <si>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</si>
  <si>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</si>
  <si>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</si>
  <si>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</si>
  <si>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</si>
  <si>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</si>
  <si>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</si>
  <si>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</si>
  <si>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</si>
  <si>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</si>
  <si>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</si>
  <si>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</si>
  <si>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</si>
  <si>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</si>
  <si>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</si>
  <si>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</si>
  <si>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</si>
  <si>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</si>
  <si>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</si>
  <si>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</si>
  <si>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</si>
  <si>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</si>
  <si>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</si>
  <si>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</si>
  <si>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</si>
  <si>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</si>
  <si>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</si>
  <si>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</si>
  <si>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</si>
  <si>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</si>
  <si>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</si>
  <si>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</si>
  <si>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</si>
  <si>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</si>
  <si>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</si>
  <si>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</si>
  <si>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</si>
  <si>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</si>
  <si>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</si>
  <si>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</si>
  <si>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</si>
  <si>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</si>
  <si>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</si>
  <si>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</si>
  <si>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</si>
  <si>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</si>
  <si>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</si>
  <si>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</si>
  <si>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</si>
  <si>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</si>
  <si>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</si>
  <si>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</si>
  <si>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</si>
  <si>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</si>
  <si>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</si>
  <si>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</si>
  <si>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</si>
  <si>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</si>
  <si>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</si>
  <si>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</si>
  <si>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</si>
  <si>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</si>
  <si>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</si>
  <si>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</si>
  <si>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</si>
  <si>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</si>
  <si>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</si>
  <si>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</si>
  <si>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</si>
  <si>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</si>
  <si>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</si>
  <si>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</si>
  <si>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</si>
  <si>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</si>
  <si>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</si>
  <si>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</si>
  <si>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</si>
  <si>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</si>
  <si>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</si>
  <si>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</si>
  <si>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</si>
  <si>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</si>
  <si>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</si>
  <si>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</si>
  <si>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</si>
  <si>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</si>
  <si>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</si>
  <si>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</si>
  <si>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</si>
  <si>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</si>
  <si>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</si>
  <si>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</si>
  <si>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</si>
  <si>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</si>
  <si>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</si>
  <si>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</si>
  <si>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</si>
  <si>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</si>
  <si>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</si>
  <si>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</si>
  <si>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</si>
  <si>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</si>
  <si>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</si>
  <si>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</si>
  <si>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</si>
  <si>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</si>
  <si>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</si>
  <si>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</si>
  <si>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</si>
  <si>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</si>
  <si>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</si>
  <si>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</si>
  <si>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</si>
  <si>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</si>
  <si>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</si>
  <si>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</si>
  <si>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</si>
  <si>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</si>
  <si>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</si>
  <si>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</si>
  <si>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</si>
  <si>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</si>
  <si>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</si>
  <si>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</si>
  <si>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</si>
  <si>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</si>
  <si>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</si>
  <si>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</si>
  <si>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</si>
  <si>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</si>
  <si>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</si>
  <si>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</si>
  <si>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</si>
  <si>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</si>
  <si>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</si>
  <si>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</si>
  <si>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</si>
  <si>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</si>
  <si>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</si>
  <si>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</si>
  <si>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</si>
  <si>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</si>
  <si>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</si>
  <si>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</si>
  <si>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</si>
  <si>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</si>
  <si>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</si>
  <si>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</si>
  <si>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</si>
  <si>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</si>
  <si>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</si>
  <si>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</si>
  <si>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</si>
  <si>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</si>
  <si>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</si>
  <si>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</si>
  <si>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</si>
  <si>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</si>
  <si>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</si>
  <si>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</si>
  <si>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</si>
  <si>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</si>
  <si>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</si>
  <si>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</si>
  <si>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</si>
  <si>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</si>
  <si>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</si>
  <si>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</si>
  <si>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</si>
  <si>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</si>
  <si>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</si>
  <si>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</si>
  <si>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</si>
  <si>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</si>
  <si>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</si>
  <si>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</si>
  <si>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</si>
  <si>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</si>
  <si>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</si>
  <si>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</si>
  <si>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</si>
  <si>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</si>
  <si>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</si>
  <si>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</si>
  <si>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</si>
  <si>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</si>
  <si>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</si>
  <si>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</si>
  <si>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</si>
  <si>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</si>
  <si>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</si>
  <si>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</si>
  <si>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</si>
  <si>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</si>
  <si>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</si>
  <si>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</si>
  <si>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</si>
  <si>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</si>
  <si>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</si>
  <si>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</si>
  <si>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</si>
  <si>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</si>
  <si>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</si>
  <si>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</si>
  <si>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</si>
  <si>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</si>
  <si>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</si>
  <si>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</si>
  <si>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</si>
  <si>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</si>
  <si>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</si>
  <si>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</si>
  <si>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</si>
  <si>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</si>
  <si>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</si>
  <si>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</si>
  <si>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</si>
  <si>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</si>
  <si>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</si>
  <si>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</si>
  <si>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</si>
  <si>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</si>
  <si>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</si>
  <si>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</si>
  <si>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</si>
  <si>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</si>
  <si>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</si>
  <si>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</si>
  <si>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</si>
  <si>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</si>
  <si>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</si>
  <si>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</si>
  <si>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</si>
  <si>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</si>
  <si>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</si>
  <si>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</si>
  <si>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</si>
  <si>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</si>
  <si>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</si>
  <si>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</si>
  <si>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</si>
  <si>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</si>
  <si>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</si>
  <si>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</si>
  <si>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</si>
  <si>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</si>
  <si>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</si>
  <si>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</si>
  <si>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</si>
  <si>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</si>
  <si>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</si>
  <si>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</si>
  <si>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</si>
  <si>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</si>
  <si>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</si>
  <si>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</si>
  <si>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</si>
  <si>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</si>
  <si>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</si>
  <si>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</si>
  <si>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</si>
  <si>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</si>
  <si>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</si>
  <si>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</si>
  <si>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</si>
  <si>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</si>
  <si>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</si>
  <si>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</si>
  <si>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</si>
  <si>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</si>
  <si>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</si>
  <si>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</si>
  <si>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</si>
  <si>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</si>
  <si>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</si>
  <si>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</si>
  <si>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</si>
  <si>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</si>
  <si>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</si>
  <si>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</si>
  <si>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</si>
  <si>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</si>
  <si>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</si>
  <si>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</si>
  <si>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</si>
  <si>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</si>
  <si>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</si>
  <si>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</si>
  <si>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</si>
  <si>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</si>
  <si>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</si>
  <si>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</si>
  <si>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</si>
  <si>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</si>
  <si>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</si>
  <si>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</si>
  <si>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</si>
  <si>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</si>
  <si>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</si>
  <si>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</si>
  <si>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</si>
  <si>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</si>
  <si>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</si>
  <si>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</si>
  <si>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</si>
  <si>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</si>
  <si>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</si>
  <si>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</si>
  <si>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</si>
  <si>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</si>
  <si>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</si>
  <si>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</si>
  <si>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</si>
  <si>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</si>
  <si>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</si>
  <si>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</si>
  <si>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</si>
  <si>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</si>
  <si>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</si>
  <si>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</si>
  <si>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</si>
  <si>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</si>
  <si>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</si>
  <si>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</si>
  <si>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</si>
  <si>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</si>
  <si>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</si>
  <si>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</si>
  <si>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</si>
  <si>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</si>
  <si>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</si>
  <si>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</si>
  <si>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</si>
  <si>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</si>
  <si>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</si>
  <si>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</si>
  <si>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</si>
  <si>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</si>
  <si>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</si>
  <si>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</si>
  <si>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</si>
  <si>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</si>
  <si>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</si>
  <si>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</si>
  <si>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</si>
  <si>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</si>
  <si>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</si>
  <si>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</si>
  <si>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</si>
  <si>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</si>
  <si>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</si>
  <si>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</si>
  <si>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</si>
  <si>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</si>
  <si>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</si>
  <si>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</si>
  <si>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</si>
  <si>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</si>
  <si>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</si>
  <si>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</si>
  <si>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</si>
  <si>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</si>
  <si>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</si>
  <si>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</si>
  <si>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</si>
  <si>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</si>
  <si>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</si>
  <si>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</si>
  <si>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</si>
  <si>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</si>
  <si>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</si>
  <si>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</si>
  <si>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</si>
  <si>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</si>
  <si>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</si>
  <si>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</si>
  <si>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</si>
  <si>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</si>
  <si>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</si>
  <si>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</si>
  <si>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</si>
  <si>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</si>
  <si>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</si>
  <si>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</si>
  <si>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</si>
  <si>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</si>
  <si>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</si>
  <si>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</si>
  <si>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</si>
  <si>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</si>
  <si>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</si>
  <si>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</si>
  <si>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</si>
  <si>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</si>
  <si>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</si>
  <si>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</si>
  <si>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</si>
  <si>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</si>
  <si>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</si>
  <si>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</si>
  <si>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</si>
  <si>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</si>
  <si>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</si>
  <si>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</si>
  <si>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</si>
  <si>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</si>
  <si>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</si>
  <si>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</si>
  <si>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</si>
  <si>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</si>
  <si>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</si>
  <si>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</si>
  <si>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</si>
  <si>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</si>
  <si>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</si>
  <si>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</si>
  <si>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</si>
  <si>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</si>
  <si>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</si>
  <si>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</si>
  <si>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</si>
  <si>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</si>
  <si>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</si>
  <si>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</si>
  <si>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</si>
  <si>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</si>
  <si>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</si>
  <si>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</si>
  <si>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</si>
  <si>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</si>
  <si>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</si>
  <si>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</si>
  <si>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</si>
  <si>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</si>
  <si>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</si>
  <si>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</si>
  <si>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</si>
  <si>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</si>
  <si>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</si>
  <si>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</si>
  <si>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</si>
  <si>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</si>
  <si>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</si>
  <si>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</si>
  <si>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</si>
  <si>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</si>
  <si>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</si>
  <si>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</si>
  <si>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</si>
  <si>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</si>
  <si>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</si>
  <si>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</si>
  <si>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</si>
  <si>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</si>
  <si>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</si>
  <si>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</si>
  <si>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</si>
  <si>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</si>
  <si>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</si>
  <si>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</si>
  <si>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</si>
  <si>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</si>
  <si>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</si>
  <si>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</si>
  <si>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</si>
  <si>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</si>
  <si>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</si>
  <si>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</si>
  <si>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</si>
  <si>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</si>
  <si>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</si>
  <si>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</si>
  <si>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</si>
  <si>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</si>
  <si>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</si>
  <si>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</si>
  <si>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</si>
  <si>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</si>
  <si>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</si>
  <si>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</si>
  <si>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</si>
  <si>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</si>
  <si>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</si>
  <si>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</si>
  <si>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</si>
  <si>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</si>
  <si>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</si>
  <si>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</si>
  <si>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</si>
  <si>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</si>
  <si>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</si>
  <si>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</si>
  <si>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</si>
  <si>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</si>
  <si>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</si>
  <si>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</si>
  <si>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</si>
  <si>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</si>
  <si>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</si>
  <si>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</si>
  <si>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</si>
  <si>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</si>
  <si>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</si>
  <si>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</si>
  <si>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</si>
  <si>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</si>
  <si>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</si>
  <si>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</si>
  <si>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</si>
  <si>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</si>
  <si>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</si>
  <si>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</si>
  <si>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</si>
  <si>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</si>
  <si>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</si>
  <si>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</si>
  <si>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</si>
  <si>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</si>
  <si>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</si>
  <si>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</si>
  <si>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</si>
  <si>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</si>
  <si>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</si>
  <si>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</si>
  <si>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</si>
  <si>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</si>
  <si>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</si>
  <si>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</si>
  <si>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</si>
  <si>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</si>
  <si>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</si>
  <si>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</si>
  <si>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</si>
  <si>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</si>
  <si>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</si>
  <si>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</si>
  <si>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</si>
  <si>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</si>
  <si>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</si>
  <si>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</si>
  <si>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</si>
  <si>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</si>
  <si>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</si>
  <si>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</si>
  <si>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</si>
  <si>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</si>
  <si>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</si>
  <si>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</si>
  <si>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</si>
  <si>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</si>
  <si>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</si>
  <si>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</si>
  <si>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</si>
  <si>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</si>
  <si>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</si>
  <si>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</si>
  <si>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</si>
  <si>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</si>
  <si>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</si>
  <si>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</si>
  <si>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</si>
  <si>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</si>
  <si>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</si>
  <si>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</si>
  <si>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</si>
  <si>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</si>
  <si>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</si>
  <si>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</si>
  <si>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</si>
  <si>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</si>
  <si>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</si>
  <si>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</si>
  <si>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</si>
  <si>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</si>
  <si>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</si>
  <si>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</si>
  <si>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</si>
  <si>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</si>
  <si>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</si>
  <si>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</si>
  <si>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</si>
  <si>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</si>
  <si>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</si>
  <si>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</si>
  <si>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</si>
  <si>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</si>
  <si>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</si>
  <si>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</si>
  <si>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</si>
  <si>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</si>
  <si>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</si>
  <si>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</si>
  <si>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</si>
  <si>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</si>
  <si>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</si>
  <si>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</si>
  <si>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</si>
  <si>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</si>
  <si>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</si>
  <si>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</si>
  <si>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</si>
  <si>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</si>
  <si>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</si>
  <si>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</si>
  <si>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</si>
  <si>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</si>
  <si>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</si>
  <si>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</si>
  <si>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</si>
  <si>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</si>
  <si>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</si>
  <si>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</si>
  <si>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</si>
  <si>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</si>
  <si>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</si>
  <si>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</si>
  <si>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</si>
  <si>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</si>
  <si>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</si>
  <si>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</si>
  <si>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</si>
  <si>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</si>
  <si>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</si>
  <si>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</si>
  <si>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</si>
  <si>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</si>
  <si>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</si>
  <si>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</si>
  <si>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</si>
  <si>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</si>
  <si>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</si>
  <si>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</si>
  <si>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</si>
  <si>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</si>
  <si>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</si>
  <si>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</si>
  <si>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</si>
  <si>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</si>
  <si>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</si>
  <si>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</si>
  <si>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</si>
  <si>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</si>
  <si>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</si>
  <si>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</si>
  <si>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</si>
  <si>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</si>
  <si>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</si>
  <si>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</si>
  <si>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</si>
  <si>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</si>
  <si>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</si>
  <si>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</si>
  <si>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</si>
  <si>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</si>
  <si>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</si>
  <si>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</si>
  <si>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</si>
  <si>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</si>
  <si>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</si>
  <si>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</si>
  <si>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</si>
  <si>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</si>
  <si>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</si>
  <si>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</si>
  <si>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</si>
  <si>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</si>
  <si>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</si>
  <si>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</si>
  <si>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</si>
  <si>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</si>
  <si>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</si>
  <si>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</si>
  <si>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</si>
  <si>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</si>
  <si>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</si>
  <si>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</si>
  <si>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</si>
  <si>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</si>
  <si>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</si>
  <si>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</si>
  <si>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</si>
  <si>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</si>
  <si>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</si>
  <si>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</si>
  <si>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</si>
  <si>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</si>
  <si>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</si>
  <si>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</si>
  <si>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</si>
  <si>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</si>
  <si>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</si>
  <si>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</si>
  <si>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</si>
  <si>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</si>
  <si>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</si>
  <si>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</si>
  <si>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</si>
  <si>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</si>
  <si>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</si>
  <si>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</si>
  <si>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</si>
  <si>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</si>
  <si>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</si>
  <si>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</si>
  <si>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</si>
  <si>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</si>
  <si>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</si>
  <si>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</si>
  <si>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</si>
  <si>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</si>
  <si>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</si>
  <si>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</si>
  <si>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</si>
  <si>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</si>
  <si>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</si>
  <si>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</si>
  <si>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</si>
  <si>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</si>
  <si>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</si>
  <si>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</si>
  <si>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</si>
  <si>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</si>
  <si>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</si>
  <si>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</si>
  <si>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</si>
  <si>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</si>
  <si>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</si>
  <si>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</si>
  <si>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</si>
  <si>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</si>
  <si>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</si>
  <si>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</si>
  <si>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</si>
  <si>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</si>
  <si>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</si>
  <si>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</si>
  <si>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</si>
  <si>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</si>
  <si>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</si>
  <si>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</si>
  <si>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</si>
  <si>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</si>
  <si>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</si>
  <si>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</si>
  <si>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</si>
  <si>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</si>
  <si>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</si>
  <si>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</si>
  <si>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</si>
  <si>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</si>
  <si>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</si>
  <si>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</si>
  <si>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</si>
  <si>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</si>
  <si>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</si>
  <si>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</si>
  <si>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</si>
  <si>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</si>
  <si>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</si>
  <si>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</si>
  <si>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</si>
  <si>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</si>
  <si>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</si>
  <si>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</si>
  <si>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</si>
  <si>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</si>
  <si>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</si>
  <si>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</si>
  <si>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</si>
  <si>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</si>
  <si>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</si>
  <si>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</si>
  <si>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</si>
  <si>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</si>
  <si>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</si>
  <si>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</si>
  <si>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</si>
  <si>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</si>
  <si>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</si>
  <si>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</si>
  <si>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</si>
  <si>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</si>
  <si>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</si>
  <si>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</si>
  <si>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</si>
  <si>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</si>
  <si>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</si>
  <si>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</si>
  <si>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</si>
  <si>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</si>
  <si>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</si>
  <si>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</si>
  <si>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</si>
  <si>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</si>
  <si>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</si>
  <si>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</si>
  <si>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</si>
  <si>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</si>
  <si>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</si>
  <si>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</si>
  <si>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</si>
  <si>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</si>
  <si>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</si>
  <si>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</si>
  <si>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</si>
  <si>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</si>
  <si>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</si>
  <si>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</si>
  <si>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</si>
  <si>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</si>
  <si>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</si>
  <si>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</si>
  <si>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</si>
  <si>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</si>
  <si>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</si>
  <si>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</si>
  <si>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</si>
  <si>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</si>
  <si>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</si>
  <si>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</si>
  <si>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</si>
  <si>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</si>
  <si>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</si>
  <si>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</si>
  <si>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</si>
  <si>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</si>
  <si>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</si>
  <si>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</si>
  <si>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</si>
  <si>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</si>
  <si>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</si>
  <si>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</si>
  <si>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</si>
  <si>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</si>
  <si>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</si>
  <si>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</si>
  <si>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</si>
  <si>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</si>
  <si>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</si>
  <si>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</si>
  <si>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</si>
  <si>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</si>
  <si>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</si>
  <si>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</si>
  <si>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</si>
  <si>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</si>
  <si>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</si>
  <si>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</si>
  <si>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</si>
  <si>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</si>
  <si>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</si>
  <si>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</si>
  <si>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</si>
  <si>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</si>
  <si>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</si>
  <si>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</si>
  <si>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</si>
  <si>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</si>
  <si>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</si>
  <si>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</si>
  <si>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</si>
  <si>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</si>
  <si>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</si>
  <si>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</si>
  <si>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</si>
  <si>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</si>
  <si>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</si>
  <si>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</si>
  <si>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</si>
  <si>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</si>
  <si>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</si>
  <si>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</si>
  <si>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</si>
  <si>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</si>
  <si>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</si>
  <si>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</si>
  <si>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</si>
  <si>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</si>
  <si>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</si>
  <si>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</si>
  <si>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</si>
  <si>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</si>
  <si>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</si>
  <si>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</si>
  <si>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</si>
  <si>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</si>
  <si>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</si>
  <si>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</si>
  <si>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</si>
  <si>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</si>
  <si>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</si>
  <si>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</si>
  <si>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</si>
  <si>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</si>
  <si>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</si>
  <si>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</si>
  <si>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</si>
  <si>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</si>
  <si>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</si>
  <si>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</si>
  <si>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</si>
  <si>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</si>
  <si>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</si>
  <si>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</si>
  <si>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</si>
  <si>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</si>
  <si>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</si>
  <si>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</si>
  <si>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</si>
  <si>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</si>
  <si>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</si>
  <si>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</si>
  <si>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</si>
  <si>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</si>
  <si>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</si>
  <si>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</si>
  <si>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</si>
  <si>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</si>
  <si>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</si>
  <si>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</si>
  <si>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</si>
  <si>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</si>
  <si>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</si>
  <si>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</si>
  <si>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</si>
  <si>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</si>
  <si>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</si>
  <si>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</si>
  <si>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</si>
  <si>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</si>
  <si>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</si>
  <si>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</si>
  <si>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</si>
  <si>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</si>
  <si>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</si>
  <si>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</si>
  <si>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</si>
  <si>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</si>
  <si>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</si>
  <si>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</si>
  <si>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</si>
  <si>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</si>
  <si>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</si>
  <si>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</si>
  <si>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</si>
  <si>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</si>
  <si>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</si>
  <si>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</si>
  <si>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</si>
  <si>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</si>
  <si>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</si>
  <si>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</si>
  <si>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</si>
  <si>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</si>
  <si>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</si>
  <si>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</si>
  <si>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</si>
  <si>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</si>
  <si>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</si>
  <si>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</si>
  <si>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</si>
  <si>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</si>
  <si>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</si>
  <si>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</si>
  <si>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</si>
  <si>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</si>
  <si>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</si>
  <si>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</si>
  <si>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</si>
  <si>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</si>
  <si>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</si>
  <si>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</si>
  <si>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</si>
  <si>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</si>
  <si>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</si>
  <si>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</si>
  <si>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</si>
  <si>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</si>
  <si>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</si>
  <si>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</si>
  <si>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</si>
  <si>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</si>
  <si>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</si>
  <si>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</si>
  <si>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</si>
  <si>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</si>
  <si>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</si>
  <si>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</si>
  <si>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</si>
  <si>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</si>
  <si>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</si>
  <si>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</si>
  <si>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</si>
  <si>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</si>
  <si>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</si>
  <si>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</si>
  <si>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</si>
  <si>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</si>
  <si>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</si>
  <si>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</si>
  <si>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</si>
  <si>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</si>
  <si>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</si>
  <si>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</si>
  <si>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</si>
  <si>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</si>
  <si>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</si>
  <si>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</si>
  <si>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</si>
  <si>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</si>
  <si>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</si>
  <si>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</si>
  <si>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</si>
  <si>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</si>
  <si>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</si>
  <si>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</si>
  <si>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</si>
  <si>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</si>
  <si>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</si>
  <si>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</si>
  <si>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</si>
  <si>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</si>
  <si>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</si>
  <si>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</si>
  <si>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</si>
  <si>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</si>
  <si>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</si>
  <si>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</si>
  <si>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</si>
  <si>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</si>
  <si>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</si>
  <si>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</si>
  <si>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</si>
  <si>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</si>
  <si>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</si>
  <si>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</si>
  <si>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</si>
  <si>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</si>
  <si>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</si>
  <si>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</si>
  <si>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</si>
  <si>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</si>
  <si>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</si>
  <si>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</si>
  <si>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</si>
  <si>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</si>
  <si>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</si>
  <si>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</si>
  <si>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</si>
  <si>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</si>
  <si>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</si>
  <si>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</si>
  <si>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</si>
  <si>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</si>
  <si>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</si>
  <si>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</si>
  <si>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</si>
  <si>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</si>
  <si>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</si>
  <si>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</si>
  <si>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</si>
  <si>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</si>
  <si>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</si>
  <si>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</si>
  <si>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</si>
  <si>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</si>
  <si>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</si>
  <si>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</si>
  <si>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</si>
  <si>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</si>
  <si>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</si>
  <si>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</si>
  <si>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</si>
  <si>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</si>
  <si>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</si>
  <si>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</si>
  <si>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</si>
  <si>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</si>
  <si>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</si>
  <si>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</si>
  <si>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</si>
  <si>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</si>
  <si>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</si>
  <si>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</si>
  <si>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</si>
  <si>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</si>
  <si>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</si>
  <si>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</si>
  <si>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</si>
  <si>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</si>
  <si>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</si>
  <si>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</si>
  <si>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</si>
  <si>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</si>
  <si>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</si>
  <si>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</si>
  <si>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</si>
  <si>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</si>
  <si>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</si>
  <si>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</si>
  <si>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</si>
  <si>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</si>
  <si>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</si>
  <si>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</si>
  <si>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</si>
  <si>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</si>
  <si>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</si>
  <si>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</si>
  <si>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</si>
  <si>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</si>
  <si>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</si>
  <si>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</si>
  <si>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</si>
  <si>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</si>
  <si>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</si>
  <si>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</si>
  <si>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</si>
  <si>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</si>
  <si>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</si>
  <si>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</si>
  <si>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</si>
  <si>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</si>
  <si>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</si>
  <si>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</si>
  <si>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</si>
  <si>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</si>
  <si>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</si>
  <si>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</si>
  <si>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</si>
  <si>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</si>
  <si>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</si>
  <si>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</si>
  <si>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</si>
  <si>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</si>
  <si>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</si>
  <si>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</si>
  <si>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</si>
  <si>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</si>
  <si>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</si>
  <si>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</si>
  <si>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</si>
  <si>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</si>
  <si>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</si>
  <si>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</si>
  <si>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</si>
  <si>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</si>
  <si>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</si>
  <si>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</si>
  <si>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</si>
  <si>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</si>
  <si>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</si>
  <si>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</si>
  <si>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</si>
  <si>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</si>
  <si>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</si>
  <si>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</si>
  <si>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</si>
  <si>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</si>
  <si>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</si>
  <si>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</si>
  <si>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</si>
  <si>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</si>
  <si>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</si>
  <si>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</si>
  <si>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</si>
  <si>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</si>
  <si>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</si>
  <si>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</si>
  <si>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</si>
  <si>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</si>
  <si>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</si>
  <si>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</si>
  <si>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</si>
  <si>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</si>
  <si>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</si>
  <si>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</si>
  <si>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</si>
  <si>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</si>
  <si>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</si>
  <si>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</si>
  <si>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</si>
  <si>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</si>
  <si>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</si>
  <si>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</si>
  <si>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</si>
  <si>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</si>
  <si>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</si>
  <si>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</si>
  <si>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</si>
  <si>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</si>
  <si>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</si>
  <si>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</si>
  <si>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</si>
  <si>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</si>
  <si>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</si>
  <si>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</si>
  <si>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</si>
  <si>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</si>
  <si>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</si>
  <si>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</si>
  <si>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</si>
  <si>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</si>
  <si>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</si>
  <si>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</si>
  <si>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</si>
  <si>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</si>
  <si>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</si>
  <si>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</si>
  <si>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</si>
  <si>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</si>
  <si>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</si>
  <si>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</si>
  <si>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</si>
  <si>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</si>
  <si>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</si>
  <si>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</si>
  <si>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</si>
  <si>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</si>
  <si>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</si>
  <si>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</si>
  <si>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</si>
  <si>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</si>
  <si>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</si>
  <si>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</si>
  <si>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</si>
  <si>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</si>
  <si>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</si>
  <si>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</si>
  <si>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</si>
  <si>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</si>
  <si>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</si>
  <si>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</si>
  <si>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</si>
  <si>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</si>
  <si>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</si>
  <si>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</si>
  <si>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</si>
  <si>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</si>
  <si>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</si>
  <si>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</si>
  <si>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</si>
  <si>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</si>
  <si>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</si>
  <si>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</si>
  <si>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</si>
  <si>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</si>
  <si>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</si>
  <si>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</si>
  <si>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</si>
  <si>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</si>
  <si>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</si>
  <si>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</si>
  <si>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</si>
  <si>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</si>
  <si>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</si>
  <si>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</si>
  <si>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</si>
  <si>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</si>
  <si>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</si>
  <si>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</si>
  <si>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</si>
  <si>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</si>
  <si>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</si>
  <si>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</si>
  <si>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</si>
  <si>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</si>
  <si>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</si>
  <si>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</si>
  <si>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</si>
  <si>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</si>
  <si>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</si>
  <si>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</si>
  <si>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</si>
  <si>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</si>
  <si>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</si>
  <si>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</si>
  <si>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</si>
  <si>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</si>
  <si>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</si>
  <si>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</si>
  <si>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</si>
  <si>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</si>
  <si>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</si>
  <si>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</si>
  <si>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</si>
  <si>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</si>
  <si>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</si>
  <si>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</si>
  <si>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</si>
  <si>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</si>
  <si>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</si>
  <si>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</si>
  <si>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</si>
  <si>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</si>
  <si>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</si>
  <si>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</si>
  <si>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</si>
  <si>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</si>
  <si>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</si>
  <si>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</si>
  <si>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</si>
  <si>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</si>
  <si>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</si>
  <si>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</si>
  <si>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</si>
  <si>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</si>
  <si>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</si>
  <si>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</si>
  <si>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</si>
  <si>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</si>
  <si>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</si>
  <si>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</si>
  <si>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</si>
  <si>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</si>
  <si>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</si>
  <si>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</si>
  <si>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</si>
  <si>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</si>
  <si>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</si>
  <si>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</si>
  <si>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</si>
  <si>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</si>
  <si>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</si>
  <si>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</si>
  <si>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</si>
  <si>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</si>
  <si>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</si>
  <si>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</si>
  <si>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</si>
  <si>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</si>
  <si>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</si>
  <si>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</si>
  <si>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</si>
  <si>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</si>
  <si>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</si>
  <si>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</si>
  <si>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</si>
  <si>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</si>
  <si>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</si>
  <si>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</si>
  <si>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</si>
  <si>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</si>
  <si>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</si>
  <si>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</si>
  <si>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</si>
  <si>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</si>
  <si>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</si>
  <si>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</si>
  <si>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</si>
  <si>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</si>
  <si>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</si>
  <si>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</si>
  <si>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</si>
  <si>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</si>
  <si>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</si>
  <si>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</si>
  <si>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</si>
  <si>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</si>
  <si>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</si>
  <si>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</si>
  <si>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</si>
  <si>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</si>
  <si>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</si>
  <si>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</si>
  <si>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</si>
  <si>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</si>
  <si>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</si>
  <si>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</si>
  <si>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</si>
  <si>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</si>
  <si>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</si>
  <si>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</si>
  <si>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</si>
  <si>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</si>
  <si>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</si>
  <si>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</si>
  <si>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</si>
  <si>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</si>
  <si>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</si>
  <si>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</si>
  <si>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</si>
  <si>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</si>
  <si>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</si>
  <si>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</si>
  <si>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</si>
  <si>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</si>
  <si>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</si>
  <si>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</si>
  <si>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</si>
  <si>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</si>
  <si>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</si>
  <si>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</si>
  <si>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</si>
  <si>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</si>
  <si>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</si>
  <si>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</si>
  <si>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</si>
  <si>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</si>
  <si>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</si>
  <si>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</si>
  <si>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</si>
  <si>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</si>
  <si>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</si>
  <si>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</si>
  <si>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</si>
  <si>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</si>
  <si>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</si>
  <si>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</si>
  <si>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</si>
  <si>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</si>
  <si>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</si>
  <si>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</si>
  <si>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</si>
  <si>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</si>
  <si>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</si>
  <si>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</si>
  <si>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</si>
  <si>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</si>
  <si>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</si>
  <si>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</si>
  <si>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</si>
  <si>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</si>
  <si>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</si>
  <si>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</si>
  <si>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</si>
  <si>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</si>
  <si>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</si>
  <si>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</si>
  <si>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</si>
  <si>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</si>
  <si>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</si>
  <si>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</si>
  <si>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</si>
  <si>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</si>
  <si>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</si>
  <si>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</si>
  <si>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</si>
  <si>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</si>
  <si>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</si>
  <si>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</si>
  <si>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</si>
  <si>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</si>
  <si>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</si>
  <si>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</si>
  <si>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</si>
  <si>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</si>
  <si>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</si>
  <si>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</si>
  <si>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</si>
  <si>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</si>
  <si>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</si>
  <si>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</si>
  <si>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</si>
  <si>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</si>
  <si>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</si>
  <si>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</si>
  <si>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</si>
  <si>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</si>
  <si>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</si>
  <si>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</si>
  <si>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</si>
  <si>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</si>
  <si>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</si>
  <si>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</si>
  <si>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</si>
  <si>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</si>
  <si>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</si>
  <si>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</si>
  <si>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</si>
  <si>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</si>
  <si>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</si>
  <si>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</si>
  <si>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</si>
  <si>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</si>
  <si>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</si>
  <si>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</si>
  <si>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</si>
  <si>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</si>
  <si>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</si>
  <si>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</si>
  <si>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</si>
  <si>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</si>
  <si>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</si>
  <si>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</si>
  <si>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</si>
  <si>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</si>
  <si>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</si>
  <si>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</si>
  <si>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</si>
  <si>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</si>
  <si>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</si>
  <si>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</si>
  <si>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</si>
  <si>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</si>
  <si>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</si>
  <si>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</si>
  <si>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</si>
  <si>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</si>
  <si>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</si>
  <si>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</si>
  <si>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</si>
  <si>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</si>
  <si>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</si>
  <si>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</si>
  <si>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</si>
  <si>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</si>
  <si>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</si>
  <si>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</si>
  <si>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</si>
  <si>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</si>
  <si>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</si>
  <si>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</si>
  <si>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</si>
  <si>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</si>
  <si>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</si>
  <si>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</si>
  <si>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</si>
  <si>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</si>
  <si>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</si>
  <si>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</si>
  <si>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</si>
  <si>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</si>
  <si>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</si>
  <si>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</si>
  <si>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</si>
  <si>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</si>
  <si>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</si>
  <si>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</si>
  <si>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</si>
  <si>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</si>
  <si>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</si>
  <si>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</si>
  <si>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</si>
  <si>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</si>
  <si>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</si>
  <si>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</si>
  <si>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</si>
  <si>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</si>
  <si>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</si>
  <si>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</si>
  <si>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</si>
  <si>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</si>
  <si>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</si>
  <si>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</si>
  <si>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</si>
  <si>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</si>
  <si>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</si>
  <si>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</si>
  <si>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</si>
  <si>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</si>
  <si>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</si>
  <si>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</si>
  <si>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</si>
  <si>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</si>
  <si>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</si>
  <si>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</si>
  <si>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</si>
  <si>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</si>
  <si>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</si>
  <si>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</si>
  <si>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</si>
  <si>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</si>
  <si>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</si>
  <si>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</si>
  <si>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</si>
  <si>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</si>
  <si>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</si>
  <si>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</si>
  <si>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</si>
  <si>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</si>
  <si>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</si>
  <si>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</si>
  <si>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</si>
  <si>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</si>
  <si>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</si>
  <si>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</si>
  <si>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</si>
  <si>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</si>
  <si>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</si>
  <si>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</si>
  <si>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</si>
  <si>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</si>
  <si>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</si>
  <si>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</si>
  <si>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</si>
  <si>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</si>
  <si>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</si>
  <si>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</si>
  <si>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</si>
  <si>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</si>
  <si>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</si>
  <si>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</si>
  <si>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</si>
  <si>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</si>
  <si>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</si>
  <si>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</si>
  <si>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</si>
  <si>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</si>
  <si>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</si>
  <si>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</si>
  <si>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</si>
  <si>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</si>
  <si>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</si>
  <si>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</si>
  <si>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</si>
  <si>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</si>
  <si>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</si>
  <si>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</si>
  <si>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</si>
  <si>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</si>
  <si>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</si>
  <si>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</si>
  <si>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</si>
  <si>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</si>
  <si>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</si>
  <si>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</si>
  <si>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</si>
  <si>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</si>
  <si>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</si>
  <si>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</si>
  <si>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</si>
  <si>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</si>
  <si>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</si>
  <si>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</si>
  <si>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</si>
  <si>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</si>
  <si>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</si>
  <si>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</si>
  <si>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</si>
  <si>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</si>
  <si>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</si>
  <si>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</si>
  <si>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</si>
  <si>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</si>
  <si>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</si>
  <si>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</si>
  <si>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</si>
  <si>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</si>
  <si>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</si>
  <si>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</si>
  <si>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</si>
  <si>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</si>
  <si>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</si>
  <si>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</si>
  <si>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</si>
  <si>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</si>
  <si>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</si>
  <si>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</si>
  <si>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</si>
  <si>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</si>
  <si>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</si>
  <si>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</si>
  <si>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</si>
  <si>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</si>
  <si>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</si>
  <si>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</si>
  <si>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</si>
  <si>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</si>
  <si>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</si>
  <si>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</si>
  <si>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</si>
  <si>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</si>
  <si>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</si>
  <si>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</si>
  <si>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</si>
  <si>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</si>
  <si>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</si>
  <si>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</si>
  <si>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</si>
  <si>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</si>
  <si>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</si>
  <si>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</si>
  <si>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</si>
  <si>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</si>
  <si>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</si>
  <si>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</si>
  <si>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</si>
  <si>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</si>
  <si>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</si>
  <si>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</si>
  <si>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</si>
  <si>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</si>
  <si>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</si>
  <si>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</si>
  <si>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</si>
  <si>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</si>
  <si>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</si>
  <si>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</si>
  <si>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</si>
  <si>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</si>
  <si>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</si>
  <si>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</si>
  <si>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</si>
  <si>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</si>
  <si>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</si>
  <si>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</si>
  <si>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</si>
  <si>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</si>
  <si>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</si>
  <si>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</si>
  <si>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</si>
  <si>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</si>
  <si>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</si>
  <si>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</si>
  <si>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</si>
  <si>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</si>
  <si>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</si>
  <si>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</si>
  <si>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</si>
  <si>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</si>
  <si>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</si>
  <si>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</si>
  <si>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</si>
  <si>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</si>
  <si>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</si>
  <si>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</si>
  <si>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</si>
  <si>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</si>
  <si>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</si>
  <si>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</si>
  <si>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</si>
  <si>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</si>
  <si>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</si>
  <si>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</si>
  <si>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</si>
  <si>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</si>
  <si>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</si>
  <si>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</si>
  <si>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</si>
  <si>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</si>
  <si>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</si>
  <si>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</si>
  <si>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</si>
  <si>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</si>
  <si>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</si>
  <si>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</si>
  <si>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</si>
  <si>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</si>
  <si>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</si>
  <si>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</si>
  <si>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</si>
  <si>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</si>
  <si>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</si>
  <si>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</si>
  <si>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</si>
  <si>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</si>
  <si>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</si>
  <si>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</si>
  <si>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</si>
  <si>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</si>
  <si>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</si>
  <si>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</si>
  <si>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</si>
  <si>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</si>
  <si>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</si>
  <si>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</si>
  <si>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</si>
  <si>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</si>
  <si>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</si>
  <si>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</si>
  <si>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</si>
  <si>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</si>
  <si>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</si>
  <si>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</si>
  <si>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</si>
  <si>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</si>
  <si>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</si>
  <si>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</si>
  <si>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</si>
  <si>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</si>
  <si>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</si>
  <si>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</si>
  <si>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</si>
  <si>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</si>
  <si>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</si>
  <si>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</si>
  <si>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</si>
  <si>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</si>
  <si>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</si>
  <si>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</si>
  <si>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</si>
  <si>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</si>
  <si>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</si>
  <si>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</si>
  <si>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</si>
  <si>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</si>
  <si>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</si>
  <si>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</si>
  <si>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</si>
  <si>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</si>
  <si>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</si>
  <si>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</si>
  <si>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</si>
  <si>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</si>
  <si>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</si>
  <si>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</si>
  <si>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</si>
  <si>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</si>
  <si>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</si>
  <si>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</si>
  <si>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</si>
  <si>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</si>
  <si>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</si>
  <si>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</si>
  <si>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</si>
  <si>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</si>
  <si>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</si>
  <si>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</si>
  <si>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</si>
  <si>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</si>
  <si>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</si>
  <si>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</si>
  <si>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</si>
  <si>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</si>
  <si>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</si>
  <si>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</si>
  <si>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</si>
  <si>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</si>
  <si>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</si>
  <si>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</si>
  <si>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</si>
  <si>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</si>
  <si>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</si>
  <si>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</si>
  <si>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</si>
  <si>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</si>
  <si>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</si>
  <si>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</si>
  <si>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</si>
  <si>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</si>
  <si>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</si>
  <si>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</si>
  <si>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</si>
  <si>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</si>
  <si>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</si>
  <si>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</si>
  <si>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</si>
  <si>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</si>
  <si>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</si>
  <si>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</si>
  <si>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</si>
  <si>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</si>
  <si>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</si>
  <si>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</si>
  <si>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</si>
  <si>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</si>
  <si>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</si>
  <si>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</si>
  <si>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</si>
  <si>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</si>
  <si>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</si>
  <si>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</si>
  <si>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</si>
  <si>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</si>
  <si>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</si>
  <si>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</si>
  <si>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</si>
  <si>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</si>
  <si>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</si>
  <si>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</si>
  <si>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</si>
  <si>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</si>
  <si>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</si>
  <si>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</si>
  <si>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</si>
  <si>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</si>
  <si>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</si>
  <si>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</si>
  <si>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</si>
  <si>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</si>
  <si>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</si>
  <si>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</si>
  <si>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</si>
  <si>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</si>
  <si>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</si>
  <si>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</si>
  <si>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</si>
  <si>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</si>
  <si>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</si>
  <si>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</si>
  <si>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</si>
  <si>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</si>
  <si>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</si>
  <si>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</si>
  <si>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</si>
  <si>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</si>
  <si>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</si>
  <si>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</si>
  <si>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</si>
  <si>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</si>
  <si>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</si>
  <si>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</si>
  <si>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</si>
  <si>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</si>
  <si>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</si>
  <si>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</si>
  <si>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</si>
  <si>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</si>
  <si>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</si>
  <si>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</si>
  <si>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</si>
  <si>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</si>
  <si>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</si>
  <si>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</si>
  <si>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</si>
  <si>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</si>
  <si>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</si>
  <si>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</si>
  <si>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</si>
  <si>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</si>
  <si>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</si>
  <si>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</si>
  <si>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</si>
  <si>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</si>
  <si>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</si>
  <si>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</si>
  <si>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</si>
  <si>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</si>
  <si>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</si>
  <si>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</si>
  <si>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</si>
  <si>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</si>
  <si>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</si>
  <si>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</si>
  <si>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</si>
  <si>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</si>
  <si>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</si>
  <si>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</si>
  <si>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</si>
  <si>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</si>
  <si>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</si>
  <si>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</si>
  <si>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</si>
  <si>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</si>
  <si>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</si>
  <si>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</si>
  <si>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</si>
  <si>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</si>
  <si>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</si>
  <si>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</si>
  <si>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</si>
  <si>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</si>
  <si>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</si>
  <si>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</si>
  <si>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</si>
  <si>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</si>
  <si>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</si>
  <si>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</si>
  <si>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</si>
  <si>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</si>
  <si>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</si>
  <si>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</si>
  <si>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</si>
  <si>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</si>
  <si>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</si>
  <si>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</si>
  <si>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</si>
  <si>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</si>
  <si>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</si>
  <si>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</si>
  <si>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</si>
  <si>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</si>
  <si>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</si>
  <si>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</si>
  <si>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</si>
  <si>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</si>
  <si>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</si>
  <si>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</si>
  <si>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</si>
  <si>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</si>
  <si>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</si>
  <si>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</si>
  <si>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</si>
  <si>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</si>
  <si>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</si>
  <si>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</si>
  <si>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</si>
  <si>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</si>
  <si>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</si>
  <si>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</si>
  <si>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</si>
  <si>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</si>
  <si>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</si>
  <si>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</si>
  <si>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</si>
  <si>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</si>
  <si>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</si>
  <si>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</si>
  <si>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</si>
  <si>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</si>
  <si>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</si>
  <si>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</si>
  <si>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</si>
  <si>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</si>
  <si>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</si>
  <si>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</si>
  <si>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</si>
  <si>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</si>
  <si>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</si>
  <si>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</si>
  <si>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</si>
  <si>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</si>
  <si>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</si>
  <si>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</si>
  <si>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</si>
  <si>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</si>
  <si>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</si>
  <si>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</si>
  <si>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</si>
  <si>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</si>
  <si>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</si>
  <si>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</si>
  <si>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</si>
  <si>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</si>
  <si>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</si>
  <si>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</si>
  <si>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</si>
  <si>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</si>
  <si>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</si>
  <si>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</si>
  <si>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</si>
  <si>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</si>
  <si>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</si>
  <si>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</si>
  <si>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</si>
  <si>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</si>
  <si>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</si>
  <si>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</si>
  <si>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</si>
  <si>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</si>
  <si>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</si>
  <si>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</si>
  <si>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</si>
  <si>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</si>
  <si>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</si>
  <si>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</si>
  <si>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</si>
  <si>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</si>
  <si>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</si>
  <si>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</si>
  <si>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</si>
  <si>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</si>
  <si>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</si>
  <si>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</si>
  <si>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</si>
  <si>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</si>
  <si>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</si>
  <si>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</si>
  <si>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</si>
  <si>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</si>
  <si>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</si>
  <si>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</si>
  <si>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</si>
  <si>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</si>
  <si>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</si>
  <si>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</si>
  <si>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</si>
  <si>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</si>
  <si>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</si>
  <si>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</si>
  <si>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</si>
  <si>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</si>
  <si>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</si>
  <si>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</si>
  <si>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</si>
  <si>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</si>
  <si>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</si>
  <si>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</si>
  <si>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</si>
  <si>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</si>
  <si>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</si>
  <si>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</si>
  <si>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</si>
  <si>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</si>
  <si>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</si>
  <si>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</si>
  <si>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</si>
  <si>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</si>
  <si>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</si>
  <si>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</si>
  <si>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</si>
  <si>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</si>
  <si>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</si>
  <si>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</si>
  <si>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</si>
  <si>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</si>
  <si>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</si>
  <si>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</si>
  <si>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</si>
  <si>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</si>
  <si>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</si>
  <si>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</si>
  <si>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</si>
  <si>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</si>
  <si>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</si>
  <si>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</si>
  <si>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</si>
  <si>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</si>
  <si>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</si>
  <si>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</si>
  <si>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</si>
  <si>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</si>
  <si>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</si>
  <si>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</si>
  <si>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</si>
  <si>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</si>
  <si>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</si>
  <si>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</si>
  <si>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</si>
  <si>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</si>
  <si>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</si>
  <si>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</si>
  <si>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</si>
  <si>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</si>
  <si>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</si>
  <si>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</si>
  <si>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</si>
  <si>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</si>
  <si>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</si>
  <si>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</si>
  <si>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</si>
  <si>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</si>
  <si>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</si>
  <si>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</si>
  <si>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</si>
  <si>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</si>
  <si>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</si>
  <si>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</si>
  <si>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</si>
  <si>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</si>
  <si>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</si>
  <si>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</si>
  <si>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</si>
  <si>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</si>
  <si>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</si>
  <si>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</si>
  <si>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</si>
  <si>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</si>
  <si>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</si>
  <si>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</si>
  <si>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</si>
  <si>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</si>
  <si>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</si>
  <si>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</si>
  <si>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</si>
  <si>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</si>
  <si>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</si>
  <si>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</si>
  <si>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</si>
  <si>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</si>
  <si>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</si>
  <si>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</si>
  <si>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</si>
  <si>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</si>
  <si>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</si>
  <si>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</si>
  <si>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</si>
  <si>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</si>
  <si>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</si>
  <si>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</si>
  <si>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</si>
  <si>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</si>
  <si>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</si>
  <si>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</si>
  <si>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</si>
  <si>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</si>
  <si>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</si>
  <si>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</si>
  <si>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</si>
  <si>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</si>
  <si>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</si>
  <si>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</si>
  <si>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</si>
  <si>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</si>
  <si>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</si>
  <si>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</si>
  <si>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</si>
  <si>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</si>
  <si>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</si>
  <si>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</si>
  <si>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</si>
  <si>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</si>
  <si>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</si>
  <si>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</si>
  <si>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</si>
  <si>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</si>
  <si>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</si>
  <si>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</si>
  <si>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</si>
  <si>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</si>
  <si>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</si>
  <si>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</si>
  <si>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</si>
  <si>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</si>
  <si>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</si>
  <si>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</si>
  <si>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</si>
  <si>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</si>
  <si>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</si>
  <si>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</si>
  <si>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</si>
  <si>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</si>
  <si>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</si>
  <si>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</si>
  <si>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</si>
  <si>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</si>
  <si>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</si>
  <si>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</si>
  <si>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</si>
  <si>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</si>
  <si>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</si>
  <si>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</si>
  <si>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</si>
  <si>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</si>
  <si>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</si>
  <si>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</si>
  <si>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</si>
  <si>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</si>
  <si>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</si>
  <si>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</si>
  <si>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</si>
  <si>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</si>
  <si>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</si>
  <si>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</si>
  <si>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</si>
  <si>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</si>
  <si>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</si>
  <si>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</si>
  <si>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</si>
  <si>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</si>
  <si>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</si>
  <si>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</si>
  <si>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</si>
  <si>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</si>
  <si>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</si>
  <si>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</si>
  <si>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</si>
  <si>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</si>
  <si>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</si>
  <si>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</si>
  <si>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</si>
  <si>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</si>
  <si>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</si>
  <si>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</si>
  <si>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</si>
  <si>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</si>
  <si>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</si>
  <si>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</si>
  <si>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</si>
  <si>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</si>
  <si>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</si>
  <si>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</si>
  <si>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</si>
  <si>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</si>
  <si>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</si>
  <si>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</si>
  <si>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</si>
  <si>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</si>
  <si>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</si>
  <si>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</si>
  <si>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</si>
  <si>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</si>
  <si>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</si>
  <si>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</si>
  <si>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</si>
  <si>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</si>
  <si>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</si>
  <si>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</si>
  <si>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</si>
  <si>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</si>
  <si>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</si>
  <si>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</si>
  <si>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</si>
  <si>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</si>
  <si>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</si>
  <si>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</si>
  <si>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</si>
  <si>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</si>
  <si>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</si>
  <si>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</si>
  <si>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</si>
  <si>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</si>
  <si>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</si>
  <si>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</si>
  <si>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</si>
  <si>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</si>
  <si>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</si>
  <si>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</si>
  <si>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</si>
  <si>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</si>
  <si>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</si>
  <si>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</si>
  <si>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</si>
  <si>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</si>
  <si>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</si>
  <si>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</si>
  <si>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</si>
  <si>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</si>
  <si>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</si>
  <si>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</si>
  <si>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</si>
  <si>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</si>
  <si>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</si>
  <si>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</si>
  <si>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</si>
  <si>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</si>
  <si>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</si>
  <si>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</si>
  <si>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</si>
  <si>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</si>
  <si>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</si>
  <si>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</si>
  <si>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</si>
  <si>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</si>
  <si>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</si>
  <si>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</si>
  <si>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</si>
  <si>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</si>
  <si>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</si>
  <si>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</si>
  <si>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</si>
  <si>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</si>
  <si>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</si>
  <si>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</si>
  <si>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</si>
  <si>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</si>
  <si>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</si>
  <si>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</si>
  <si>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</si>
  <si>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</si>
  <si>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</si>
  <si>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</si>
  <si>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</si>
  <si>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</si>
  <si>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</si>
  <si>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</si>
  <si>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</si>
  <si>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</si>
  <si>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</si>
  <si>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</si>
  <si>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</si>
  <si>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</si>
  <si>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</si>
  <si>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</si>
  <si>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</si>
  <si>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</si>
  <si>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</si>
  <si>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</si>
  <si>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</si>
  <si>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</si>
  <si>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</si>
  <si>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</si>
  <si>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</si>
  <si>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</si>
  <si>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</si>
  <si>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</si>
  <si>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</si>
  <si>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</si>
  <si>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</si>
  <si>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</si>
  <si>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</si>
  <si>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</si>
  <si>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</si>
  <si>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</si>
  <si>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</si>
  <si>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</si>
  <si>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</si>
  <si>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</si>
  <si>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</si>
  <si>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</si>
  <si>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</si>
  <si>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</si>
  <si>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</si>
  <si>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</si>
  <si>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</si>
  <si>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</si>
  <si>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</si>
  <si>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</si>
  <si>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</si>
  <si>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</si>
  <si>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</si>
  <si>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</si>
  <si>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</si>
  <si>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</si>
  <si>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</si>
  <si>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</si>
  <si>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</si>
  <si>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</si>
  <si>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</si>
  <si>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</si>
  <si>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</si>
  <si>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</si>
  <si>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</si>
  <si>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</si>
  <si>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</si>
  <si>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</si>
  <si>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</si>
  <si>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</si>
  <si>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</si>
  <si>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</si>
  <si>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</si>
  <si>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</si>
  <si>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</si>
  <si>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</si>
  <si>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</si>
  <si>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</si>
  <si>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</si>
  <si>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</si>
  <si>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</si>
  <si>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</si>
  <si>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</si>
  <si>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</si>
  <si>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</si>
  <si>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</si>
  <si>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</si>
  <si>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</si>
  <si>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</si>
  <si>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</si>
  <si>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</si>
  <si>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</si>
  <si>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</si>
  <si>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</si>
  <si>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</si>
  <si>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</si>
  <si>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</si>
  <si>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</si>
  <si>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</si>
  <si>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</si>
  <si>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</si>
  <si>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</si>
  <si>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</si>
  <si>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</si>
  <si>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</si>
  <si>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</si>
  <si>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</si>
  <si>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</si>
  <si>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</si>
  <si>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</si>
  <si>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</si>
  <si>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</si>
  <si>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</si>
  <si>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</si>
  <si>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</si>
  <si>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</si>
  <si>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</si>
  <si>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</si>
  <si>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</si>
  <si>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</si>
  <si>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</si>
  <si>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</si>
  <si>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</si>
  <si>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</si>
  <si>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</si>
  <si>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</si>
  <si>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</si>
  <si>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</si>
  <si>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</si>
  <si>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</si>
  <si>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</si>
  <si>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</si>
  <si>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</si>
  <si>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</si>
  <si>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</si>
  <si>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</si>
  <si>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</si>
  <si>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</si>
  <si>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</si>
  <si>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</si>
  <si>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</si>
  <si>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</si>
  <si>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</si>
  <si>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</si>
  <si>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</si>
  <si>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</si>
  <si>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</si>
  <si>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</si>
  <si>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</si>
  <si>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</si>
  <si>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</si>
  <si>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</si>
  <si>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</si>
  <si>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</si>
  <si>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</si>
  <si>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</si>
  <si>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</si>
  <si>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</si>
  <si>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</si>
  <si>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</si>
  <si>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</si>
  <si>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</si>
  <si>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</si>
  <si>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</si>
  <si>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</si>
  <si>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</si>
  <si>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</si>
  <si>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</si>
  <si>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</si>
  <si>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</si>
  <si>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</si>
  <si>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</si>
  <si>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</si>
  <si>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</si>
  <si>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</si>
  <si>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</si>
  <si>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</si>
  <si>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</si>
  <si>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</si>
  <si>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</si>
  <si>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</si>
  <si>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</si>
  <si>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</si>
  <si>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</si>
  <si>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</si>
  <si>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</si>
  <si>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</si>
  <si>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</si>
  <si>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</si>
  <si>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</si>
  <si>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</si>
  <si>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</si>
  <si>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</si>
  <si>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</si>
  <si>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</si>
  <si>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</si>
  <si>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</si>
  <si>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</si>
  <si>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</si>
  <si>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</si>
  <si>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</si>
  <si>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</si>
  <si>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</si>
  <si>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</si>
  <si>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</si>
  <si>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</si>
  <si>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</si>
  <si>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</si>
  <si>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</si>
  <si>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</si>
  <si>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</si>
  <si>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</si>
  <si>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</si>
  <si>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</si>
  <si>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</si>
  <si>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</si>
  <si>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</si>
  <si>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</si>
  <si>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</si>
  <si>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</si>
  <si>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</si>
  <si>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</si>
  <si>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</si>
  <si>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</si>
  <si>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</si>
  <si>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</si>
  <si>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</si>
  <si>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</si>
  <si>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</si>
  <si>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</si>
  <si>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</si>
  <si>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</si>
  <si>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</si>
  <si>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</si>
  <si>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</si>
  <si>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</si>
  <si>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</si>
  <si>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</si>
  <si>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</si>
  <si>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</si>
  <si>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</si>
  <si>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</si>
  <si>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</si>
  <si>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</si>
  <si>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</si>
  <si>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</si>
  <si>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</si>
  <si>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</si>
  <si>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</si>
  <si>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</si>
  <si>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</si>
  <si>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</si>
  <si>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</si>
  <si>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</si>
  <si>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</si>
  <si>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</si>
  <si>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</si>
  <si>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</si>
  <si>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</si>
  <si>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</si>
  <si>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</si>
  <si>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</si>
  <si>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</si>
  <si>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</si>
  <si>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</si>
  <si>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</si>
  <si>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</si>
  <si>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</si>
  <si>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</si>
  <si>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</si>
  <si>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</si>
  <si>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</si>
  <si>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</si>
  <si>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</si>
  <si>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</si>
  <si>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</si>
  <si>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</si>
  <si>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</si>
  <si>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</si>
  <si>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</si>
  <si>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</si>
  <si>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</si>
  <si>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</si>
  <si>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</si>
  <si>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</si>
  <si>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</si>
  <si>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</si>
  <si>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</si>
  <si>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</si>
  <si>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</si>
  <si>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</si>
  <si>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</si>
  <si>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</si>
  <si>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</si>
  <si>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</si>
  <si>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</si>
  <si>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</si>
  <si>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</si>
  <si>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</si>
  <si>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</si>
  <si>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</si>
  <si>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</si>
  <si>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</si>
  <si>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</si>
  <si>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</si>
  <si>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</si>
  <si>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</si>
  <si>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</si>
  <si>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</si>
  <si>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</si>
  <si>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</si>
  <si>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</si>
  <si>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</si>
  <si>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</si>
  <si>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</si>
  <si>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</si>
  <si>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</si>
  <si>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</si>
  <si>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</si>
  <si>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</si>
  <si>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</si>
  <si>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</si>
  <si>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</si>
  <si>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</si>
  <si>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</si>
  <si>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</si>
  <si>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</si>
  <si>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</si>
  <si>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</si>
  <si>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</si>
  <si>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</si>
  <si>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</si>
  <si>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</si>
  <si>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</si>
  <si>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</si>
  <si>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</si>
  <si>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</si>
  <si>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</si>
  <si>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</si>
  <si>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</si>
  <si>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</si>
  <si>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</si>
  <si>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</si>
  <si>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</si>
  <si>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</si>
  <si>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</si>
  <si>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</si>
  <si>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</si>
  <si>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</si>
  <si>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</si>
  <si>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</si>
  <si>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</si>
  <si>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</si>
  <si>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</si>
  <si>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</si>
  <si>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</si>
  <si>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</si>
  <si>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</si>
  <si>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</si>
  <si>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</si>
  <si>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</si>
  <si>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</si>
  <si>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</si>
  <si>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</si>
  <si>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</si>
  <si>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</si>
  <si>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</si>
  <si>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</si>
  <si>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</si>
  <si>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</si>
  <si>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</si>
  <si>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</si>
  <si>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</si>
  <si>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</si>
  <si>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</si>
  <si>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</si>
  <si>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</si>
  <si>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</si>
  <si>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</si>
  <si>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</si>
  <si>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</si>
  <si>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</si>
  <si>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</si>
  <si>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</si>
  <si>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</si>
  <si>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</si>
  <si>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</si>
  <si>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</si>
  <si>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</si>
  <si>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</si>
  <si>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</si>
  <si>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</si>
  <si>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</si>
  <si>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</si>
  <si>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</si>
  <si>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</si>
  <si>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</si>
  <si>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</si>
  <si>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</si>
  <si>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</si>
  <si>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</si>
  <si>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</si>
  <si>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</si>
  <si>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</si>
  <si>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</si>
  <si>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</si>
  <si>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</si>
  <si>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</si>
  <si>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</si>
  <si>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</si>
  <si>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</si>
  <si>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</si>
  <si>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</si>
  <si>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</si>
  <si>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</si>
  <si>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</si>
  <si>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</si>
  <si>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</si>
  <si>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</si>
  <si>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</si>
  <si>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</si>
  <si>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</si>
  <si>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</si>
  <si>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</si>
  <si>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</si>
  <si>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</si>
  <si>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</si>
  <si>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</si>
  <si>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</si>
  <si>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</si>
  <si>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</si>
  <si>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</si>
  <si>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</si>
  <si>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</si>
  <si>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</si>
  <si>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</si>
  <si>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</si>
  <si>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</si>
  <si>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</si>
  <si>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</si>
  <si>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</si>
  <si>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</si>
  <si>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</si>
  <si>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</si>
  <si>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</si>
  <si>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</si>
  <si>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</si>
  <si>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</si>
  <si>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</si>
  <si>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</si>
  <si>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</si>
  <si>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</si>
  <si>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</si>
  <si>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</si>
  <si>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</si>
  <si>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</si>
  <si>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</si>
  <si>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</si>
  <si>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</si>
  <si>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</si>
  <si>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</si>
  <si>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</si>
  <si>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</si>
  <si>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</si>
  <si>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</si>
  <si>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</si>
  <si>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</si>
  <si>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</si>
  <si>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</si>
  <si>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</si>
  <si>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</si>
  <si>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</si>
  <si>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</si>
  <si>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</si>
  <si>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</si>
  <si>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</si>
  <si>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</si>
  <si>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</si>
  <si>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</si>
  <si>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</si>
  <si>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</si>
  <si>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</si>
  <si>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</si>
  <si>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</si>
  <si>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</si>
  <si>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</si>
  <si>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</si>
  <si>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</si>
  <si>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</si>
  <si>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</si>
  <si>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</si>
  <si>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</si>
  <si>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</si>
  <si>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</si>
  <si>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</si>
  <si>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</si>
  <si>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</si>
  <si>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</si>
  <si>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</si>
  <si>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</si>
  <si>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</si>
  <si>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</si>
  <si>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</si>
  <si>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</si>
  <si>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</si>
  <si>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</si>
  <si>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</si>
  <si>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</si>
  <si>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</si>
  <si>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</si>
  <si>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</si>
  <si>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</si>
  <si>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</si>
  <si>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</si>
  <si>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</si>
  <si>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</si>
  <si>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</si>
  <si>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</si>
  <si>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</si>
  <si>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</si>
  <si>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</si>
  <si>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</si>
  <si>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</si>
  <si>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</si>
  <si>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</si>
  <si>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</si>
  <si>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</si>
  <si>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</si>
  <si>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</si>
  <si>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</si>
  <si>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</si>
  <si>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</si>
  <si>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</si>
  <si>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</si>
  <si>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</si>
  <si>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</si>
  <si>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</si>
  <si>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</si>
  <si>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</si>
  <si>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</si>
  <si>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</si>
  <si>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</si>
  <si>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</si>
  <si>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</si>
  <si>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</si>
  <si>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</si>
  <si>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</si>
  <si>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</si>
  <si>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</si>
  <si>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</si>
  <si>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</si>
  <si>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</si>
  <si>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</si>
  <si>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</si>
  <si>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</si>
  <si>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</si>
  <si>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</si>
  <si>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</si>
  <si>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</si>
  <si>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</si>
  <si>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</si>
  <si>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</si>
  <si>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</si>
  <si>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</si>
  <si>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</si>
  <si>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</si>
  <si>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</si>
  <si>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</si>
  <si>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</si>
  <si>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</si>
  <si>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</si>
  <si>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</si>
  <si>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</si>
  <si>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</si>
  <si>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</si>
  <si>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</si>
  <si>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</si>
  <si>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</si>
  <si>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</si>
  <si>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</si>
  <si>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</si>
  <si>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</si>
  <si>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</si>
  <si>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</si>
  <si>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</si>
  <si>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</si>
  <si>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</si>
  <si>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</si>
  <si>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</si>
  <si>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</si>
  <si>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</si>
  <si>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</si>
  <si>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</si>
  <si>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</si>
  <si>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</si>
  <si>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</si>
  <si>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</si>
  <si>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</si>
  <si>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</si>
  <si>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</si>
  <si>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</si>
  <si>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</si>
  <si>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</si>
  <si>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</si>
  <si>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</si>
  <si>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</si>
  <si>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</si>
  <si>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</si>
  <si>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</si>
  <si>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</si>
  <si>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</si>
  <si>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</si>
  <si>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</si>
  <si>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</si>
  <si>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</si>
  <si>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</si>
  <si>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</si>
  <si>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</si>
  <si>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</si>
  <si>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</si>
  <si>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</si>
  <si>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</si>
  <si>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</si>
  <si>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</si>
  <si>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</si>
  <si>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</si>
  <si>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</si>
  <si>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</si>
  <si>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</si>
  <si>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</si>
  <si>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</si>
  <si>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</si>
  <si>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</si>
  <si>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</si>
  <si>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</si>
  <si>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</si>
  <si>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</si>
  <si>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</si>
  <si>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</si>
  <si>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</si>
  <si>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</si>
  <si>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</si>
  <si>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</si>
  <si>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</si>
  <si>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</si>
  <si>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</si>
  <si>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</si>
  <si>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</si>
  <si>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</si>
  <si>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</si>
  <si>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</si>
  <si>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</si>
  <si>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</si>
  <si>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</si>
  <si>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</si>
  <si>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</si>
  <si>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</si>
  <si>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</si>
  <si>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</si>
  <si>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</si>
  <si>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</si>
  <si>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</si>
  <si>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</si>
  <si>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</si>
  <si>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</si>
  <si>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</si>
  <si>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</si>
  <si>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</si>
  <si>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</si>
  <si>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</si>
  <si>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</si>
  <si>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</si>
  <si>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</si>
  <si>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</si>
  <si>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</si>
  <si>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</si>
  <si>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</si>
  <si>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</si>
  <si>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</si>
  <si>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</si>
  <si>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</si>
  <si>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</si>
  <si>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</si>
  <si>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</si>
  <si>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</si>
  <si>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</si>
  <si>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</si>
  <si>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</si>
  <si>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</si>
  <si>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</si>
  <si>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</si>
  <si>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</si>
  <si>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</si>
  <si>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</si>
  <si>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</si>
  <si>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</si>
  <si>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</si>
  <si>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</si>
  <si>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</si>
  <si>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</si>
  <si>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</si>
  <si>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</si>
  <si>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</si>
  <si>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</si>
  <si>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</si>
  <si>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</si>
  <si>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</si>
  <si>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</si>
  <si>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</si>
  <si>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</si>
  <si>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</si>
  <si>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</si>
  <si>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</si>
  <si>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</si>
  <si>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</si>
  <si>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</si>
  <si>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</si>
  <si>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</si>
  <si>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</si>
  <si>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</si>
  <si>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</si>
  <si>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</si>
  <si>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</si>
  <si>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</si>
  <si>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</si>
  <si>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</si>
  <si>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</si>
  <si>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</si>
  <si>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</si>
  <si>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</si>
  <si>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</si>
  <si>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</si>
  <si>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</si>
  <si>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</si>
  <si>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</si>
  <si>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</si>
  <si>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</si>
  <si>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</si>
  <si>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</si>
  <si>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</si>
  <si>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</si>
  <si>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</si>
  <si>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</si>
  <si>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</si>
  <si>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</si>
  <si>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</si>
  <si>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</si>
  <si>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</si>
  <si>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</si>
  <si>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</si>
  <si>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</si>
  <si>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</si>
  <si>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</si>
  <si>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</si>
  <si>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</si>
  <si>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</si>
  <si>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</si>
  <si>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</si>
  <si>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</si>
  <si>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</si>
  <si>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</si>
  <si>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</si>
  <si>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</si>
  <si>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</si>
  <si>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</si>
  <si>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</si>
  <si>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</si>
  <si>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</si>
  <si>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</si>
  <si>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</si>
  <si>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</si>
  <si>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</si>
  <si>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</si>
  <si>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</si>
  <si>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</si>
  <si>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</si>
  <si>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</si>
  <si>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</si>
  <si>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</si>
  <si>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</si>
  <si>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</si>
  <si>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</si>
  <si>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</si>
  <si>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</si>
  <si>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</si>
  <si>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</si>
  <si>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</si>
  <si>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</si>
  <si>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</si>
  <si>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</si>
  <si>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</si>
  <si>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</si>
  <si>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</si>
  <si>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</si>
  <si>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</si>
  <si>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</si>
  <si>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</si>
  <si>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</si>
  <si>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</si>
  <si>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</si>
  <si>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</si>
  <si>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</si>
  <si>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</si>
  <si>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</si>
  <si>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</si>
  <si>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</si>
  <si>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</si>
  <si>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</si>
  <si>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</si>
  <si>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</si>
  <si>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</si>
  <si>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</si>
  <si>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</si>
  <si>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</si>
  <si>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</si>
  <si>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</si>
  <si>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</si>
  <si>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</si>
  <si>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</si>
  <si>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</si>
  <si>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</si>
  <si>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</si>
  <si>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</si>
  <si>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</si>
  <si>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</si>
  <si>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</si>
  <si>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</si>
  <si>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</si>
  <si>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</si>
  <si>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</si>
  <si>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</si>
  <si>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</si>
  <si>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</si>
  <si>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</si>
  <si>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</si>
  <si>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</si>
  <si>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</si>
  <si>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</si>
  <si>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</si>
  <si>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</si>
  <si>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</si>
  <si>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</si>
  <si>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</si>
  <si>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</si>
  <si>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</si>
  <si>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</si>
  <si>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</si>
  <si>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</si>
  <si>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</si>
  <si>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</si>
  <si>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</si>
  <si>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</si>
  <si>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</si>
  <si>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</si>
  <si>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</si>
  <si>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</si>
  <si>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</si>
  <si>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</si>
  <si>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</si>
  <si>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</si>
  <si>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</si>
  <si>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</si>
  <si>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</si>
  <si>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</si>
  <si>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</si>
  <si>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</si>
  <si>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</si>
  <si>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</si>
  <si>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</si>
  <si>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</si>
  <si>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</si>
  <si>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</si>
  <si>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</si>
  <si>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</si>
  <si>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</si>
  <si>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</si>
  <si>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</si>
  <si>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</si>
  <si>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</si>
  <si>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</si>
  <si>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</si>
  <si>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</si>
  <si>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</si>
  <si>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</si>
  <si>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</si>
  <si>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</si>
  <si>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</si>
  <si>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</si>
  <si>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</si>
  <si>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</si>
  <si>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</si>
  <si>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</si>
  <si>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</si>
  <si>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</si>
  <si>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</si>
  <si>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</si>
  <si>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</si>
  <si>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</si>
  <si>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</si>
  <si>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</si>
  <si>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</si>
  <si>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</si>
  <si>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</si>
  <si>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</si>
  <si>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</si>
  <si>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</si>
  <si>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</si>
  <si>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</si>
  <si>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</si>
  <si>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</si>
  <si>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</si>
  <si>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</si>
  <si>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</si>
  <si>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</si>
  <si>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</si>
  <si>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</si>
  <si>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</si>
  <si>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</si>
  <si>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</si>
  <si>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</si>
  <si>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</si>
  <si>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</si>
  <si>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</si>
  <si>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</si>
  <si>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</si>
  <si>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</si>
  <si>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</si>
  <si>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</si>
  <si>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</si>
  <si>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</si>
  <si>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</si>
  <si>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</si>
  <si>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</si>
  <si>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</si>
  <si>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</si>
  <si>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</si>
  <si>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</si>
  <si>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</si>
  <si>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</si>
  <si>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</si>
  <si>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</si>
  <si>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</si>
  <si>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</si>
  <si>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</si>
  <si>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</si>
  <si>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</si>
  <si>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</si>
  <si>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</si>
  <si>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</si>
  <si>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</si>
  <si>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</si>
  <si>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</si>
  <si>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</si>
  <si>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</si>
  <si>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</si>
  <si>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</si>
  <si>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</si>
  <si>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</si>
  <si>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</si>
  <si>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</si>
  <si>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</si>
  <si>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</si>
  <si>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</si>
  <si>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</si>
  <si>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</si>
  <si>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</si>
  <si>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</si>
  <si>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</si>
  <si>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</si>
  <si>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</si>
  <si>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</si>
  <si>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</si>
  <si>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</si>
  <si>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</si>
  <si>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</si>
  <si>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</si>
  <si>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</si>
  <si>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</si>
  <si>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</si>
  <si>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</si>
  <si>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</si>
  <si>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</si>
  <si>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</si>
  <si>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</si>
  <si>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</si>
  <si>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</si>
  <si>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</si>
  <si>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</si>
  <si>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</si>
  <si>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</si>
  <si>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</si>
  <si>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</si>
  <si>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</si>
  <si>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</si>
  <si>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</si>
  <si>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</si>
  <si>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</si>
  <si>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</si>
  <si>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</si>
  <si>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</si>
  <si>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</si>
  <si>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</si>
  <si>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</si>
  <si>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</si>
  <si>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</si>
  <si>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</si>
  <si>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</si>
  <si>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</si>
  <si>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</si>
  <si>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</si>
  <si>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</si>
  <si>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</si>
  <si>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</si>
  <si>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</si>
  <si>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</si>
  <si>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</si>
  <si>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</si>
  <si>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</si>
  <si>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</si>
  <si>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</si>
  <si>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</si>
  <si>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</si>
  <si>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</si>
  <si>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</si>
  <si>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</si>
  <si>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</si>
  <si>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</si>
  <si>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</si>
  <si>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</si>
  <si>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</si>
  <si>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</si>
  <si>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</si>
  <si>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</si>
  <si>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</si>
  <si>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</si>
  <si>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</si>
  <si>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</si>
  <si>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</si>
  <si>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</si>
  <si>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</si>
  <si>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</si>
  <si>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</si>
  <si>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</si>
  <si>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</si>
  <si>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</si>
  <si>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</si>
  <si>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</si>
  <si>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</si>
  <si>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</si>
  <si>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</si>
  <si>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</si>
  <si>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</si>
  <si>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</si>
  <si>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</si>
  <si>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</si>
  <si>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</si>
  <si>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</si>
  <si>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</si>
  <si>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</si>
  <si>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</si>
  <si>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</si>
  <si>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</si>
  <si>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</si>
  <si>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</si>
  <si>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</si>
  <si>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</si>
  <si>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</si>
  <si>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</si>
  <si>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</si>
  <si>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</si>
  <si>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</si>
  <si>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</si>
  <si>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</si>
  <si>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</si>
  <si>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</si>
  <si>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</si>
  <si>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</si>
  <si>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</si>
  <si>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</si>
  <si>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</si>
  <si>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</si>
  <si>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</si>
  <si>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</si>
  <si>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</si>
  <si>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</si>
  <si>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</si>
  <si>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</si>
  <si>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</si>
  <si>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</si>
  <si>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</si>
  <si>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</si>
  <si>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</si>
  <si>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</si>
  <si>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</si>
  <si>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</si>
  <si>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</si>
  <si>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</si>
  <si>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</si>
  <si>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</si>
  <si>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</si>
  <si>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</si>
  <si>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</si>
  <si>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</si>
  <si>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</si>
  <si>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</si>
  <si>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</si>
  <si>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</si>
  <si>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</si>
  <si>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</si>
  <si>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</si>
  <si>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</si>
  <si>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</si>
  <si>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</si>
  <si>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</si>
  <si>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</si>
  <si>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</si>
  <si>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</si>
  <si>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</si>
  <si>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</si>
  <si>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</si>
  <si>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</si>
  <si>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</si>
  <si>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</si>
  <si>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</si>
  <si>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</si>
  <si>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</si>
  <si>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</si>
  <si>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</si>
  <si>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</si>
  <si>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</si>
  <si>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</si>
  <si>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</si>
  <si>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</si>
  <si>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</si>
  <si>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</si>
  <si>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</si>
  <si>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</si>
  <si>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</si>
  <si>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</si>
  <si>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</si>
  <si>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</si>
  <si>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</si>
  <si>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</si>
  <si>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</si>
  <si>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</si>
  <si>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</si>
  <si>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</si>
  <si>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</si>
  <si>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</si>
  <si>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</si>
  <si>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</si>
  <si>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</si>
  <si>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</si>
  <si>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</si>
  <si>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</si>
  <si>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</si>
  <si>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</si>
  <si>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</si>
  <si>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</si>
  <si>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</si>
  <si>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</si>
  <si>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</si>
  <si>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</si>
  <si>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</si>
  <si>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</si>
  <si>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</si>
  <si>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</si>
  <si>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</si>
  <si>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</si>
  <si>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</si>
  <si>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</si>
  <si>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</si>
  <si>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</si>
  <si>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</si>
  <si>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</si>
  <si>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</si>
  <si>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</si>
  <si>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</si>
  <si>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</si>
  <si>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</si>
  <si>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</si>
  <si>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</si>
  <si>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</si>
  <si>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</si>
  <si>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</si>
  <si>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</si>
  <si>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</si>
  <si>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</si>
  <si>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</si>
  <si>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</si>
  <si>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</si>
  <si>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</si>
  <si>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</si>
  <si>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</si>
  <si>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</si>
  <si>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</si>
  <si>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</si>
  <si>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</si>
  <si>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</si>
  <si>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</si>
  <si>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</si>
  <si>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</si>
  <si>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</si>
  <si>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</si>
  <si>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</si>
  <si>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</si>
  <si>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</si>
  <si>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</si>
  <si>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</si>
  <si>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</si>
  <si>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</si>
  <si>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</si>
  <si>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</si>
  <si>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</si>
  <si>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</si>
  <si>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</si>
  <si>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</si>
  <si>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</si>
  <si>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</si>
  <si>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</si>
  <si>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</si>
  <si>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</si>
  <si>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</si>
  <si>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</si>
  <si>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</si>
  <si>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</si>
  <si>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</si>
  <si>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</si>
  <si>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</si>
  <si>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</si>
  <si>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</si>
  <si>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</si>
  <si>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</si>
  <si>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</si>
  <si>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</si>
  <si>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</si>
  <si>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</si>
  <si>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</si>
  <si>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</si>
  <si>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</si>
  <si>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</si>
  <si>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</si>
  <si>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</si>
  <si>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</si>
  <si>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</si>
  <si>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</si>
  <si>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</si>
  <si>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</si>
  <si>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</si>
  <si>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</si>
  <si>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</si>
  <si>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</si>
  <si>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</si>
  <si>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</si>
  <si>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</si>
  <si>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</si>
  <si>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</si>
  <si>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</si>
  <si>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</si>
  <si>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</si>
  <si>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</si>
  <si>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</si>
  <si>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</si>
  <si>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</si>
  <si>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</si>
  <si>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</si>
  <si>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</si>
  <si>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</si>
  <si>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</si>
  <si>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</si>
  <si>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</si>
  <si>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</si>
  <si>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</si>
  <si>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</si>
  <si>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</si>
  <si>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</si>
  <si>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</si>
  <si>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</si>
  <si>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</si>
  <si>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</si>
  <si>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</si>
  <si>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</si>
  <si>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</si>
  <si>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</si>
  <si>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</si>
  <si>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</si>
  <si>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</si>
  <si>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</si>
  <si>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</si>
  <si>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</si>
  <si>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</si>
  <si>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</si>
  <si>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</si>
  <si>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</si>
  <si>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</si>
  <si>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</si>
  <si>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</si>
  <si>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</si>
  <si>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</si>
  <si>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</si>
  <si>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</si>
  <si>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</si>
  <si>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</si>
  <si>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</si>
  <si>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</si>
  <si>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</si>
  <si>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</si>
  <si>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</si>
  <si>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</si>
  <si>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</si>
  <si>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</si>
  <si>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</si>
  <si>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</si>
  <si>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</si>
  <si>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</si>
  <si>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</si>
  <si>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</si>
  <si>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</si>
  <si>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</si>
  <si>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</si>
  <si>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</si>
  <si>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</si>
  <si>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</si>
  <si>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</si>
  <si>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</si>
  <si>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</si>
  <si>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</si>
  <si>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</si>
  <si>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</si>
  <si>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</si>
  <si>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</si>
  <si>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</si>
  <si>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</si>
  <si>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</si>
  <si>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</si>
  <si>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</si>
  <si>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</si>
  <si>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</si>
  <si>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</si>
  <si>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</si>
  <si>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</si>
  <si>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</si>
  <si>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</si>
  <si>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</si>
  <si>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</si>
  <si>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</si>
  <si>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</si>
  <si>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</si>
  <si>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</si>
  <si>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</si>
  <si>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</si>
  <si>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</si>
  <si>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</si>
  <si>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</si>
  <si>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</si>
  <si>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</si>
  <si>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</si>
  <si>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</si>
  <si>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</si>
  <si>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</si>
  <si>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</si>
  <si>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</si>
  <si>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</si>
  <si>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</si>
  <si>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</si>
  <si>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</si>
  <si>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</si>
  <si>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</si>
  <si>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</si>
  <si>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</si>
  <si>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</si>
  <si>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</si>
  <si>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</si>
  <si>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</si>
  <si>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</si>
  <si>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</si>
  <si>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</si>
  <si>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</si>
  <si>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</si>
  <si>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</si>
  <si>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</si>
  <si>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</si>
  <si>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</si>
  <si>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</si>
  <si>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</si>
  <si>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</si>
  <si>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</si>
  <si>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</si>
  <si>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</si>
  <si>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</si>
  <si>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</si>
  <si>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</si>
  <si>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</si>
  <si>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</si>
  <si>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</si>
  <si>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</si>
  <si>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</si>
  <si>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</si>
  <si>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</si>
  <si>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</si>
  <si>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</si>
  <si>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</si>
  <si>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</si>
  <si>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</si>
  <si>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</si>
  <si>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</si>
  <si>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</si>
  <si>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</si>
  <si>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</si>
  <si>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</si>
  <si>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</si>
  <si>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</si>
  <si>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</si>
  <si>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</si>
  <si>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</si>
  <si>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</si>
  <si>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</si>
  <si>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</si>
  <si>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</si>
  <si>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</si>
  <si>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</si>
  <si>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</si>
  <si>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</si>
  <si>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</si>
  <si>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</si>
  <si>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</si>
  <si>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</si>
  <si>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</si>
  <si>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</si>
  <si>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</si>
  <si>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</si>
  <si>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</si>
  <si>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</si>
  <si>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</si>
  <si>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</si>
  <si>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</si>
  <si>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</si>
  <si>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</si>
  <si>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</si>
  <si>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</si>
  <si>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</si>
  <si>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</si>
  <si>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</si>
  <si>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</si>
  <si>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</si>
  <si>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</si>
  <si>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</si>
  <si>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</si>
  <si>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</si>
  <si>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</si>
  <si>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</si>
  <si>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</si>
  <si>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</si>
  <si>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</si>
  <si>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</si>
  <si>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</si>
  <si>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</si>
  <si>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</si>
  <si>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</si>
  <si>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</si>
  <si>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</si>
  <si>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</si>
  <si>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</si>
  <si>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</si>
  <si>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</si>
  <si>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</si>
  <si>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</si>
  <si>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</si>
  <si>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</si>
  <si>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</si>
  <si>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</si>
  <si>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</si>
  <si>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</si>
  <si>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</si>
  <si>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</si>
  <si>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</si>
  <si>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</si>
  <si>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</si>
  <si>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</si>
  <si>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</si>
  <si>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</si>
  <si>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</si>
  <si>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</si>
  <si>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</si>
  <si>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</si>
  <si>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</si>
  <si>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</si>
  <si>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</si>
  <si>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</si>
  <si>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</si>
  <si>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</si>
  <si>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</si>
  <si>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</si>
  <si>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</si>
  <si>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</si>
  <si>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</si>
  <si>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</si>
  <si>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</si>
  <si>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</si>
  <si>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</si>
  <si>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</si>
  <si>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</si>
  <si>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</si>
  <si>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</si>
  <si>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</si>
  <si>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</si>
  <si>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</si>
  <si>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</si>
  <si>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</si>
  <si>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</si>
  <si>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</si>
  <si>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</si>
  <si>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</si>
  <si>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</si>
  <si>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</si>
  <si>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</si>
  <si>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</si>
  <si>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</si>
  <si>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</si>
  <si>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</si>
  <si>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</si>
  <si>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</si>
  <si>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</si>
  <si>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</si>
  <si>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</si>
  <si>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</si>
  <si>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</si>
  <si>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</si>
  <si>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</si>
  <si>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</si>
  <si>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</si>
  <si>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</si>
  <si>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</si>
  <si>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</si>
  <si>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</si>
  <si>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</si>
  <si>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</si>
  <si>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</si>
  <si>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</si>
  <si>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</si>
  <si>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</si>
  <si>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</si>
  <si>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</si>
  <si>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</si>
  <si>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</si>
  <si>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</si>
  <si>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</si>
  <si>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</si>
  <si>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</si>
  <si>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</si>
  <si>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</si>
  <si>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</si>
  <si>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</si>
  <si>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</si>
  <si>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</si>
  <si>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</si>
  <si>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</si>
  <si>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</si>
  <si>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</si>
  <si>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</si>
  <si>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</si>
  <si>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</si>
  <si>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</si>
  <si>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</si>
  <si>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</si>
  <si>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</si>
  <si>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</si>
  <si>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</si>
  <si>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</si>
  <si>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</si>
  <si>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</si>
  <si>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</si>
  <si>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</si>
  <si>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</si>
  <si>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</si>
  <si>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</si>
  <si>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</si>
  <si>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</si>
  <si>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</si>
  <si>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</si>
  <si>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</si>
  <si>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</si>
  <si>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</si>
  <si>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</si>
  <si>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</si>
  <si>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</si>
  <si>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</si>
  <si>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</si>
  <si>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</si>
  <si>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</si>
  <si>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</si>
  <si>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</si>
  <si>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</si>
  <si>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</si>
  <si>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</si>
  <si>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</si>
  <si>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</si>
  <si>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</si>
  <si>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</si>
  <si>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</si>
  <si>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</si>
  <si>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</si>
  <si>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</si>
  <si>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</si>
  <si>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</si>
  <si>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</si>
  <si>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</si>
  <si>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</si>
  <si>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</si>
  <si>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</si>
  <si>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</si>
  <si>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</si>
  <si>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</si>
  <si>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</si>
  <si>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</si>
  <si>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</si>
  <si>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</si>
  <si>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</si>
  <si>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</si>
  <si>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</si>
  <si>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</si>
  <si>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</si>
  <si>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</si>
  <si>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</si>
  <si>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</si>
  <si>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</si>
  <si>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</si>
  <si>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</si>
  <si>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</si>
  <si>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</si>
  <si>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</si>
  <si>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</si>
  <si>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</si>
  <si>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</si>
  <si>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</si>
  <si>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</si>
  <si>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</si>
  <si>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</si>
  <si>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</si>
  <si>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</si>
  <si>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</si>
  <si>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</si>
  <si>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</si>
  <si>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</si>
  <si>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</si>
  <si>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</si>
  <si>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</si>
  <si>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</si>
  <si>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</si>
  <si>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</si>
  <si>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</si>
  <si>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</si>
  <si>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</si>
  <si>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</si>
  <si>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</si>
  <si>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</si>
  <si>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</si>
  <si>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</si>
  <si>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</si>
  <si>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</si>
  <si>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</si>
  <si>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</si>
  <si>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</si>
  <si>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</si>
  <si>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</si>
  <si>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</si>
  <si>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</si>
  <si>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</si>
  <si>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</si>
  <si>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</si>
  <si>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</si>
  <si>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</si>
  <si>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</si>
  <si>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</si>
  <si>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</si>
  <si>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</si>
  <si>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</si>
  <si>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</si>
  <si>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</si>
  <si>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</si>
  <si>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</si>
  <si>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</si>
  <si>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</si>
  <si>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</si>
  <si>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</si>
  <si>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</si>
  <si>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</si>
  <si>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</si>
  <si>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</si>
  <si>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</si>
  <si>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</si>
  <si>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</si>
  <si>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</si>
  <si>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</si>
  <si>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</si>
  <si>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</si>
  <si>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</si>
  <si>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</si>
  <si>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</si>
  <si>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</si>
  <si>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</si>
  <si>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</si>
  <si>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</si>
  <si>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</si>
  <si>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</si>
  <si>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</si>
  <si>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</si>
  <si>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</si>
  <si>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</si>
  <si>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</si>
  <si>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</si>
  <si>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</si>
  <si>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</si>
  <si>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</si>
  <si>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</si>
  <si>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</si>
  <si>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</si>
  <si>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</si>
  <si>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</si>
  <si>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</si>
  <si>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</si>
  <si>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</si>
  <si>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</si>
  <si>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</si>
  <si>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</si>
  <si>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</si>
  <si>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</si>
  <si>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</si>
  <si>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</si>
  <si>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</si>
  <si>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</si>
  <si>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</si>
  <si>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</si>
  <si>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</si>
  <si>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</si>
  <si>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</si>
  <si>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</si>
  <si>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</si>
  <si>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</si>
  <si>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</si>
  <si>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</si>
  <si>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</si>
  <si>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</si>
  <si>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</si>
  <si>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</si>
  <si>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</si>
  <si>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</si>
  <si>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</si>
  <si>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</si>
  <si>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</si>
  <si>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</si>
  <si>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</si>
  <si>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</si>
  <si>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</si>
  <si>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</si>
  <si>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</si>
  <si>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</si>
  <si>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</si>
  <si>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</si>
  <si>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</si>
  <si>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</si>
  <si>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</si>
  <si>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</si>
  <si>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</si>
  <si>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</si>
  <si>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</si>
  <si>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</si>
  <si>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</si>
  <si>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</si>
  <si>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</si>
  <si>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</si>
  <si>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</si>
  <si>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</si>
  <si>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</si>
  <si>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</si>
  <si>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</si>
  <si>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</si>
  <si>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</si>
  <si>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</si>
  <si>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</si>
  <si>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</si>
  <si>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</si>
  <si>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</si>
  <si>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</si>
  <si>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</si>
  <si>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</si>
  <si>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</si>
  <si>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</si>
  <si>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</si>
  <si>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</si>
  <si>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</si>
  <si>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</si>
  <si>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</si>
  <si>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</si>
  <si>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</si>
  <si>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</si>
  <si>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</si>
  <si>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</si>
  <si>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</si>
  <si>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</si>
  <si>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</si>
  <si>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</si>
  <si>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</si>
  <si>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</si>
  <si>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</si>
  <si>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</si>
  <si>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</si>
  <si>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</si>
  <si>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</si>
  <si>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</si>
  <si>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</si>
  <si>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</si>
  <si>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</si>
  <si>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</si>
  <si>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</si>
  <si>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</si>
  <si>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</si>
  <si>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</si>
  <si>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</si>
  <si>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</si>
  <si>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</si>
  <si>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</si>
  <si>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</si>
  <si>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</si>
  <si>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</si>
  <si>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</si>
  <si>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</si>
  <si>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</si>
  <si>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</si>
  <si>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</si>
  <si>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</si>
  <si>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</si>
  <si>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</si>
  <si>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</si>
  <si>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</si>
  <si>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</si>
  <si>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</si>
  <si>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</si>
  <si>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</si>
  <si>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</si>
  <si>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</si>
  <si>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</si>
  <si>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</si>
  <si>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</si>
  <si>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</si>
  <si>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</si>
  <si>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</si>
  <si>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</si>
  <si>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</si>
  <si>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</si>
  <si>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</si>
  <si>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</si>
  <si>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</si>
  <si>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</si>
  <si>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</si>
  <si>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</si>
  <si>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</si>
  <si>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</si>
  <si>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</si>
  <si>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</si>
  <si>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</si>
  <si>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</si>
  <si>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</si>
  <si>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</si>
  <si>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</si>
  <si>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</si>
  <si>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</si>
  <si>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</si>
  <si>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</si>
  <si>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</si>
  <si>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</si>
  <si>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</si>
  <si>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</si>
  <si>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</si>
  <si>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</si>
  <si>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</si>
  <si>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</si>
  <si>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</si>
  <si>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</si>
  <si>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</si>
  <si>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</si>
  <si>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</si>
  <si>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</si>
  <si>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</si>
  <si>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</si>
  <si>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</si>
  <si>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</si>
  <si>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</si>
  <si>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</si>
  <si>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</si>
  <si>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</si>
  <si>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</si>
  <si>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</si>
  <si>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</si>
  <si>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</si>
  <si>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</si>
  <si>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</si>
  <si>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</si>
  <si>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</si>
  <si>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</si>
  <si>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</si>
  <si>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</si>
  <si>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</si>
  <si>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</si>
  <si>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</si>
  <si>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</si>
  <si>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</si>
  <si>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</si>
  <si>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</si>
  <si>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</si>
  <si>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</si>
  <si>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</si>
  <si>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</si>
  <si>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</si>
  <si>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</si>
  <si>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</si>
  <si>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</si>
  <si>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</si>
  <si>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</si>
  <si>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</si>
  <si>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</si>
  <si>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</si>
  <si>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</si>
  <si>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</si>
  <si>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</si>
  <si>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</si>
  <si>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</si>
  <si>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</si>
  <si>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</si>
  <si>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</si>
  <si>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</si>
  <si>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</si>
  <si>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</si>
  <si>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</si>
  <si>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</si>
  <si>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</si>
  <si>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</si>
  <si>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</si>
  <si>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</si>
  <si>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</si>
  <si>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</si>
  <si>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</si>
  <si>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</si>
  <si>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</si>
  <si>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</si>
  <si>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</si>
  <si>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</si>
  <si>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</si>
  <si>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</si>
  <si>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</si>
  <si>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</si>
  <si>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</si>
  <si>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</si>
  <si>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</si>
  <si>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</si>
  <si>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</si>
  <si>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</si>
  <si>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</si>
  <si>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</si>
  <si>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</si>
  <si>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</si>
  <si>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</si>
  <si>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</si>
  <si>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</si>
  <si>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</si>
  <si>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</si>
  <si>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</si>
  <si>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</si>
  <si>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</si>
  <si>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</si>
  <si>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</si>
  <si>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</si>
  <si>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</si>
  <si>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</si>
  <si>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</si>
  <si>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</si>
  <si>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</si>
  <si>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</si>
  <si>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</si>
  <si>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</si>
  <si>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</si>
  <si>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</si>
  <si>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</si>
  <si>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</si>
  <si>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</si>
  <si>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</si>
  <si>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</si>
  <si>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</si>
  <si>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</si>
  <si>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</si>
  <si>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</si>
  <si>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</si>
  <si>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</si>
  <si>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</si>
  <si>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</si>
  <si>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</si>
  <si>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</si>
  <si>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</si>
  <si>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</si>
  <si>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</si>
  <si>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</si>
  <si>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</si>
  <si>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</si>
  <si>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</si>
  <si>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</si>
  <si>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</si>
  <si>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</si>
  <si>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</si>
  <si>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</si>
  <si>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</si>
  <si>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</si>
  <si>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</si>
  <si>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</si>
  <si>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</si>
  <si>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</si>
  <si>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</si>
  <si>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</si>
  <si>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</si>
  <si>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</si>
  <si>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</si>
  <si>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</si>
  <si>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</si>
  <si>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</si>
  <si>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</si>
  <si>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</si>
  <si>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</si>
  <si>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</si>
  <si>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</si>
  <si>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</si>
  <si>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</si>
  <si>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</si>
  <si>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</si>
  <si>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</si>
  <si>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</si>
  <si>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</si>
  <si>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</si>
  <si>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</si>
  <si>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</si>
  <si>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</si>
  <si>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</si>
  <si>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</si>
  <si>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</si>
  <si>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</si>
  <si>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</si>
  <si>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</si>
  <si>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</si>
  <si>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</si>
  <si>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</si>
  <si>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</si>
  <si>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</si>
  <si>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</si>
  <si>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</si>
  <si>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</si>
  <si>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</si>
  <si>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</si>
  <si>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</si>
  <si>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</si>
  <si>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</si>
  <si>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</si>
  <si>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</si>
  <si>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</si>
  <si>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</si>
  <si>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</si>
  <si>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</si>
  <si>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</si>
  <si>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</si>
  <si>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</si>
  <si>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</si>
  <si>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</si>
  <si>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</si>
  <si>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</si>
  <si>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</si>
  <si>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</si>
  <si>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</si>
  <si>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</si>
  <si>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</si>
  <si>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</si>
  <si>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</si>
  <si>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</si>
  <si>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</si>
  <si>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</si>
  <si>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</si>
  <si>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</si>
  <si>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</si>
  <si>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</si>
  <si>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</si>
  <si>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</si>
  <si>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</si>
  <si>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</si>
  <si>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</si>
  <si>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</si>
  <si>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</si>
  <si>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</si>
  <si>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</si>
  <si>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</si>
  <si>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</si>
  <si>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</si>
  <si>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</si>
  <si>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</si>
  <si>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</si>
  <si>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</si>
  <si>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</si>
  <si>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</si>
  <si>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</si>
  <si>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</si>
  <si>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</si>
  <si>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</si>
  <si>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</si>
  <si>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</si>
  <si>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</si>
  <si>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</si>
  <si>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</si>
  <si>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</si>
  <si>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</si>
  <si>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</si>
  <si>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</si>
  <si>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</si>
  <si>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</si>
  <si>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</si>
  <si>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</si>
  <si>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</si>
  <si>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</si>
  <si>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</si>
  <si>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</si>
  <si>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</si>
  <si>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</si>
  <si>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</si>
  <si>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</si>
  <si>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</si>
  <si>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</si>
  <si>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</si>
  <si>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</si>
  <si>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</si>
  <si>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</si>
  <si>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</si>
  <si>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</si>
  <si>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</si>
  <si>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</si>
  <si>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</si>
  <si>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</si>
  <si>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</si>
  <si>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</si>
  <si>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</si>
  <si>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</si>
  <si>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</si>
  <si>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</si>
  <si>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</si>
  <si>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</si>
  <si>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</si>
  <si>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</si>
  <si>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</si>
  <si>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</si>
  <si>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</si>
  <si>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</si>
  <si>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</si>
  <si>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</si>
  <si>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</si>
  <si>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</si>
  <si>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</si>
  <si>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</si>
  <si>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</si>
  <si>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</si>
  <si>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</si>
  <si>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</si>
  <si>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</si>
  <si>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</si>
  <si>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</si>
  <si>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</si>
  <si>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</si>
  <si>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</si>
  <si>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</si>
  <si>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</si>
  <si>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</si>
  <si>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</si>
  <si>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</si>
  <si>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</si>
  <si>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</si>
  <si>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</si>
  <si>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</si>
  <si>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</si>
  <si>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</si>
  <si>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</si>
  <si>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</si>
  <si>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</si>
  <si>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</si>
  <si>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</si>
  <si>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</si>
  <si>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</si>
  <si>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</si>
  <si>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</si>
  <si>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</si>
  <si>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</si>
  <si>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</si>
  <si>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</si>
  <si>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</si>
  <si>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</si>
  <si>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</si>
  <si>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</si>
  <si>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</si>
  <si>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</si>
  <si>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</si>
  <si>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</si>
  <si>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</si>
  <si>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</si>
  <si>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</si>
  <si>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</si>
  <si>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</si>
  <si>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</si>
  <si>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</si>
  <si>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</si>
  <si>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</si>
  <si>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</si>
  <si>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</si>
  <si>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</si>
  <si>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</si>
  <si>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</si>
  <si>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</si>
  <si>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</si>
  <si>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</si>
  <si>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</si>
  <si>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</si>
  <si>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</si>
  <si>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</si>
  <si>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</si>
  <si>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</si>
  <si>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</si>
  <si>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</si>
  <si>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</si>
  <si>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</si>
  <si>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</si>
  <si>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</si>
  <si>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</si>
  <si>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</si>
  <si>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</si>
  <si>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</si>
  <si>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</si>
  <si>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</si>
  <si>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</si>
  <si>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</si>
  <si>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</si>
  <si>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</si>
  <si>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</si>
  <si>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</si>
  <si>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</si>
  <si>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</si>
  <si>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</si>
  <si>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</si>
  <si>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</si>
  <si>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</si>
  <si>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</si>
  <si>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</si>
  <si>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</si>
  <si>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</si>
  <si>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</si>
  <si>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</si>
  <si>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</si>
  <si>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</si>
  <si>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</si>
  <si>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</si>
  <si>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</si>
  <si>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</si>
  <si>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</si>
  <si>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</si>
  <si>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</si>
  <si>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</si>
  <si>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</si>
  <si>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</si>
  <si>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</si>
  <si>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</si>
  <si>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</si>
  <si>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</si>
  <si>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</si>
  <si>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</si>
  <si>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</si>
  <si>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</si>
  <si>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</si>
  <si>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</si>
  <si>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</si>
  <si>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</si>
  <si>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</si>
  <si>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</si>
  <si>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</si>
  <si>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</si>
  <si>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</si>
  <si>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</si>
  <si>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</si>
  <si>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</si>
  <si>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</si>
  <si>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</si>
  <si>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</si>
  <si>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</si>
  <si>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</si>
  <si>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</si>
  <si>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</si>
  <si>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</si>
  <si>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</si>
  <si>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</si>
  <si>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</si>
  <si>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</si>
  <si>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</si>
  <si>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</si>
  <si>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</si>
  <si>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</si>
  <si>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</si>
  <si>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</si>
  <si>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</si>
  <si>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</si>
  <si>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</si>
  <si>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</si>
  <si>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</si>
  <si>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</si>
  <si>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</si>
  <si>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</si>
  <si>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</si>
  <si>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</si>
  <si>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</si>
  <si>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</si>
  <si>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</si>
  <si>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</si>
  <si>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</si>
  <si>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</si>
  <si>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</si>
  <si>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</si>
  <si>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</si>
  <si>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</si>
  <si>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</si>
  <si>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</si>
  <si>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</si>
  <si>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</si>
  <si>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</si>
  <si>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</si>
  <si>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</si>
  <si>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</si>
  <si>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</si>
  <si>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</si>
  <si>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</si>
  <si>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</si>
  <si>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</si>
  <si>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</si>
  <si>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</si>
  <si>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</si>
  <si>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</si>
  <si>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</si>
  <si>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</si>
  <si>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</si>
  <si>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</si>
  <si>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</si>
  <si>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</si>
  <si>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</si>
  <si>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</si>
  <si>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</si>
  <si>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</si>
  <si>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</si>
  <si>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</si>
  <si>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</si>
  <si>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</si>
  <si>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</si>
  <si>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</si>
  <si>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</si>
  <si>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</si>
  <si>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</si>
  <si>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</si>
  <si>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</si>
  <si>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</si>
  <si>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</si>
  <si>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</si>
  <si>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</si>
  <si>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</si>
  <si>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</si>
  <si>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</si>
  <si>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</si>
  <si>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</si>
  <si>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</si>
  <si>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</si>
  <si>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</si>
  <si>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</si>
  <si>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</si>
  <si>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</si>
  <si>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</si>
  <si>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</si>
  <si>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</si>
  <si>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</si>
  <si>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</si>
  <si>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</si>
  <si>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</si>
  <si>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</si>
  <si>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</si>
  <si>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</si>
  <si>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</si>
  <si>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</si>
  <si>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</si>
  <si>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</si>
  <si>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</si>
  <si>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</si>
  <si>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</si>
  <si>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</si>
  <si>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</si>
  <si>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</si>
  <si>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</si>
  <si>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</si>
  <si>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</si>
  <si>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</si>
  <si>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</si>
  <si>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</si>
  <si>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</si>
  <si>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</si>
  <si>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</si>
  <si>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</si>
  <si>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</si>
  <si>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</si>
  <si>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</si>
  <si>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</si>
  <si>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</si>
  <si>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</si>
  <si>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</si>
  <si>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</si>
  <si>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</si>
  <si>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</si>
  <si>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</si>
  <si>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</si>
  <si>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</si>
  <si>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</si>
  <si>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</si>
  <si>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</si>
  <si>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</si>
  <si>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</si>
  <si>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</si>
  <si>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</si>
  <si>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</si>
  <si>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</si>
  <si>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</si>
  <si>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</si>
  <si>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</si>
  <si>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</si>
  <si>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</si>
  <si>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</si>
  <si>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</si>
  <si>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</si>
  <si>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</si>
  <si>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</si>
  <si>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</si>
  <si>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</si>
  <si>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</si>
  <si>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</si>
  <si>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</si>
  <si>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</si>
  <si>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</si>
  <si>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</si>
  <si>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</si>
  <si>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</si>
  <si>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</si>
  <si>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</si>
  <si>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</si>
  <si>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</si>
  <si>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</si>
  <si>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</si>
  <si>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</si>
  <si>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</si>
  <si>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</si>
  <si>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</si>
  <si>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</si>
  <si>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</si>
  <si>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</si>
  <si>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</si>
  <si>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</si>
  <si>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</si>
  <si>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</si>
  <si>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</si>
  <si>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</si>
  <si>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</si>
  <si>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</si>
  <si>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</si>
  <si>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</si>
  <si>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</si>
  <si>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</si>
  <si>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</si>
  <si>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</si>
  <si>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</si>
  <si>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</si>
  <si>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</si>
  <si>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</si>
  <si>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</si>
  <si>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</si>
  <si>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</si>
  <si>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</si>
  <si>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</si>
  <si>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</si>
  <si>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</si>
  <si>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</si>
  <si>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</si>
  <si>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</si>
  <si>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</si>
  <si>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</si>
  <si>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</si>
  <si>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</si>
  <si>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</si>
  <si>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</si>
  <si>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</si>
  <si>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</si>
  <si>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</si>
  <si>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</si>
  <si>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</si>
  <si>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</si>
  <si>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</si>
  <si>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</si>
  <si>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</si>
  <si>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</si>
  <si>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</si>
  <si>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</si>
  <si>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</si>
  <si>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</si>
  <si>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</si>
  <si>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</si>
  <si>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</si>
  <si>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</si>
  <si>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</si>
  <si>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</si>
  <si>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</si>
  <si>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</si>
  <si>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</si>
  <si>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</si>
  <si>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</si>
  <si>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</si>
  <si>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</si>
  <si>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</si>
  <si>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</si>
  <si>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</si>
  <si>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</si>
  <si>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</si>
  <si>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</si>
  <si>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</si>
  <si>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</si>
  <si>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</si>
  <si>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</si>
  <si>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</si>
  <si>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</si>
  <si>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</si>
  <si>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</si>
  <si>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</si>
  <si>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</si>
  <si>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</si>
  <si>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</si>
  <si>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</si>
  <si>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</si>
  <si>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</si>
  <si>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</si>
  <si>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</si>
  <si>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</si>
  <si>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</si>
  <si>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</si>
  <si>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</si>
  <si>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</si>
  <si>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</si>
  <si>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</si>
  <si>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</si>
  <si>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</si>
  <si>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</si>
  <si>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</si>
  <si>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</si>
  <si>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</si>
  <si>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</si>
  <si>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</si>
  <si>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</si>
  <si>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</si>
  <si>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</si>
  <si>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</si>
  <si>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</si>
  <si>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</si>
  <si>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</si>
  <si>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</si>
  <si>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</si>
  <si>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</si>
  <si>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</si>
  <si>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</si>
  <si>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</si>
  <si>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</si>
  <si>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</si>
  <si>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</si>
  <si>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</si>
  <si>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</si>
  <si>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</si>
  <si>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</si>
  <si>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</si>
  <si>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</si>
  <si>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</si>
  <si>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</si>
  <si>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</si>
  <si>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</si>
  <si>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</si>
  <si>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</si>
  <si>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</si>
  <si>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</si>
  <si>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</si>
  <si>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</si>
  <si>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</si>
  <si>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</si>
  <si>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</si>
  <si>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</si>
  <si>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</si>
  <si>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</si>
  <si>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</si>
  <si>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</si>
  <si>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</si>
  <si>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</si>
  <si>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</si>
  <si>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</si>
  <si>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</si>
  <si>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</si>
  <si>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</si>
  <si>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</si>
  <si>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</si>
  <si>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</si>
  <si>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</si>
  <si>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</si>
  <si>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</si>
  <si>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</si>
  <si>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</si>
  <si>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</si>
  <si>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</si>
  <si>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</si>
  <si>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</si>
  <si>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</si>
  <si>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</si>
  <si>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</si>
  <si>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</si>
  <si>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</si>
  <si>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</si>
  <si>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</si>
  <si>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</si>
  <si>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</si>
  <si>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</si>
  <si>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</si>
  <si>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</si>
  <si>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</si>
  <si>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</si>
  <si>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</si>
  <si>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</si>
  <si>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</si>
  <si>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</si>
  <si>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</si>
  <si>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</si>
  <si>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</si>
  <si>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</si>
  <si>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</si>
  <si>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</si>
  <si>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</si>
  <si>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</si>
  <si>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</si>
  <si>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</si>
  <si>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</si>
  <si>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</si>
  <si>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</si>
  <si>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</si>
  <si>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</si>
  <si>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</si>
  <si>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</si>
  <si>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</si>
  <si>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</si>
  <si>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</si>
  <si>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</si>
  <si>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</si>
  <si>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</si>
  <si>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</si>
  <si>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</si>
  <si>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</si>
  <si>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</si>
  <si>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</si>
  <si>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</si>
  <si>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</si>
  <si>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</si>
  <si>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</si>
  <si>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</si>
  <si>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</si>
  <si>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</si>
  <si>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</si>
  <si>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</si>
  <si>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</si>
  <si>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</si>
  <si>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</si>
  <si>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</si>
  <si>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</si>
  <si>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</si>
  <si>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</si>
  <si>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</si>
  <si>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</si>
  <si>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</si>
  <si>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</si>
  <si>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</si>
  <si>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</si>
  <si>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</si>
  <si>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</si>
  <si>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</si>
  <si>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</si>
  <si>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</si>
  <si>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</si>
  <si>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</si>
  <si>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</si>
  <si>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</si>
  <si>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</si>
  <si>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</si>
  <si>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</si>
  <si>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</si>
  <si>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</si>
  <si>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</si>
  <si>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</si>
  <si>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</si>
  <si>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</si>
  <si>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</si>
  <si>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</si>
  <si>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</si>
  <si>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</si>
  <si>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</si>
  <si>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</si>
  <si>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</si>
  <si>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</si>
  <si>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</si>
  <si>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</si>
  <si>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</si>
  <si>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</si>
  <si>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</si>
  <si>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</si>
  <si>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</si>
  <si>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</si>
  <si>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</si>
  <si>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</si>
  <si>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</si>
  <si>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</si>
  <si>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</si>
  <si>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</si>
  <si>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</si>
  <si>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</si>
  <si>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</si>
  <si>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</si>
  <si>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</si>
  <si>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</si>
  <si>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</si>
  <si>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</si>
  <si>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</si>
  <si>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</si>
  <si>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</si>
  <si>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</si>
  <si>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</si>
  <si>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</si>
  <si>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</si>
  <si>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</si>
  <si>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</si>
  <si>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</si>
  <si>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</si>
  <si>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</si>
  <si>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</si>
  <si>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</si>
  <si>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</si>
  <si>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</si>
  <si>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</si>
  <si>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</si>
  <si>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</si>
  <si>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</si>
  <si>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</si>
  <si>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</si>
  <si>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</si>
  <si>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</si>
  <si>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</si>
  <si>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</si>
  <si>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</si>
  <si>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</si>
  <si>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</si>
  <si>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</si>
  <si>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</si>
  <si>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</si>
  <si>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</si>
  <si>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</si>
  <si>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</si>
  <si>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</si>
  <si>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</si>
  <si>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</si>
  <si>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</si>
  <si>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</si>
  <si>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</si>
  <si>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</si>
  <si>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</si>
  <si>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</si>
  <si>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</si>
  <si>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</si>
  <si>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</si>
  <si>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</si>
  <si>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</si>
  <si>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</si>
  <si>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</si>
  <si>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</si>
  <si>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</si>
  <si>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</si>
  <si>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</si>
  <si>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</si>
  <si>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</si>
  <si>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</si>
  <si>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</si>
  <si>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</si>
  <si>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</si>
  <si>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</si>
  <si>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</si>
  <si>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</si>
  <si>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</si>
  <si>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</si>
  <si>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</si>
  <si>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</si>
  <si>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</si>
  <si>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</si>
  <si>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</si>
  <si>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</si>
  <si>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</si>
  <si>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</si>
  <si>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</si>
  <si>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</si>
  <si>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</si>
  <si>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</si>
  <si>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</si>
  <si>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</si>
  <si>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</si>
  <si>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</si>
  <si>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</si>
  <si>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</si>
  <si>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</si>
  <si>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</si>
  <si>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</si>
  <si>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</si>
  <si>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</si>
  <si>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</si>
  <si>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</si>
  <si>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</si>
  <si>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</si>
  <si>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</si>
  <si>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</si>
  <si>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</si>
  <si>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</si>
  <si>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</si>
  <si>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</si>
  <si>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</si>
  <si>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</si>
  <si>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</si>
  <si>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</si>
  <si>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</si>
  <si>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</si>
  <si>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</si>
  <si>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</si>
  <si>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</si>
  <si>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</si>
  <si>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</si>
  <si>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</si>
  <si>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</si>
  <si>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</si>
  <si>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</si>
  <si>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</si>
  <si>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</si>
  <si>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</si>
  <si>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</si>
  <si>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</si>
  <si>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</si>
  <si>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</si>
  <si>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</si>
  <si>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</si>
  <si>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</si>
  <si>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</si>
  <si>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</si>
  <si>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</si>
  <si>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</si>
  <si>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</si>
  <si>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</si>
  <si>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</si>
  <si>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</si>
  <si>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</si>
  <si>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</si>
  <si>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</si>
  <si>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</si>
  <si>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</si>
  <si>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</si>
  <si>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</si>
  <si>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</si>
  <si>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</si>
  <si>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</si>
  <si>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</si>
  <si>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</si>
  <si>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</si>
  <si>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</si>
  <si>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</si>
  <si>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</si>
  <si>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</si>
  <si>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</si>
  <si>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</si>
  <si>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</si>
  <si>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</si>
  <si>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</si>
  <si>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</si>
  <si>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</si>
  <si>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</si>
  <si>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</si>
  <si>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</si>
  <si>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</si>
  <si>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</si>
  <si>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</si>
  <si>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</si>
  <si>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</si>
  <si>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</si>
  <si>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</si>
  <si>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</si>
  <si>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</si>
  <si>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</si>
  <si>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</si>
  <si>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</si>
  <si>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</si>
  <si>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</si>
  <si>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</si>
  <si>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</si>
  <si>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</si>
  <si>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</si>
  <si>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</si>
  <si>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</si>
  <si>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</si>
  <si>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</si>
  <si>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</si>
  <si>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</si>
  <si>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</si>
  <si>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</si>
  <si>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</si>
  <si>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</si>
  <si>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</si>
  <si>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</si>
  <si>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</si>
  <si>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</si>
  <si>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</si>
  <si>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</si>
  <si>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</si>
  <si>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</si>
  <si>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</si>
  <si>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</si>
  <si>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</si>
  <si>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</si>
  <si>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</si>
  <si>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</si>
  <si>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</si>
  <si>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</si>
  <si>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</si>
  <si>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</si>
  <si>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</si>
  <si>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</si>
  <si>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</si>
  <si>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</si>
  <si>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</si>
  <si>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</si>
  <si>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</si>
  <si>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</si>
  <si>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</si>
  <si>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</si>
  <si>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</si>
  <si>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</si>
  <si>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</si>
  <si>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</si>
  <si>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</si>
  <si>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</si>
  <si>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</si>
  <si>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</si>
  <si>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</si>
  <si>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</si>
  <si>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</si>
  <si>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</si>
  <si>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</si>
  <si>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</si>
  <si>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</si>
  <si>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</si>
  <si>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</si>
  <si>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</si>
  <si>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</si>
  <si>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</si>
  <si>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</si>
  <si>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</si>
  <si>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</si>
  <si>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</si>
  <si>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</si>
  <si>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</si>
  <si>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</si>
  <si>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</si>
  <si>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</si>
  <si>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</si>
  <si>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</si>
  <si>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</si>
  <si>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</si>
  <si>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</si>
  <si>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</si>
  <si>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</si>
  <si>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</si>
  <si>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</si>
  <si>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</si>
  <si>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</si>
  <si>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</si>
  <si>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</si>
  <si>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</si>
  <si>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</si>
  <si>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</si>
  <si>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</si>
  <si>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</si>
  <si>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</si>
  <si>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</si>
  <si>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</si>
  <si>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</si>
  <si>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</si>
  <si>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</si>
  <si>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</si>
  <si>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</si>
  <si>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</si>
  <si>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</si>
  <si>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</si>
  <si>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</si>
  <si>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</si>
  <si>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</si>
  <si>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</si>
  <si>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</si>
  <si>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</si>
  <si>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</si>
  <si>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</si>
  <si>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</si>
  <si>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</si>
  <si>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</si>
  <si>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</si>
  <si>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</si>
  <si>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</si>
  <si>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</si>
  <si>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</si>
  <si>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</si>
  <si>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</si>
  <si>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</si>
  <si>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</si>
  <si>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</si>
  <si>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</si>
  <si>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</si>
  <si>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</si>
  <si>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</si>
  <si>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</si>
  <si>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</si>
  <si>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</si>
  <si>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</si>
  <si>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</si>
  <si>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</si>
  <si>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</si>
  <si>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</si>
  <si>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</si>
  <si>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</si>
  <si>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</si>
  <si>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</si>
  <si>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</si>
  <si>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</si>
  <si>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</si>
  <si>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</si>
  <si>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</si>
  <si>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</si>
  <si>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</si>
  <si>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</si>
  <si>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</si>
  <si>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</si>
  <si>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</si>
  <si>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</si>
  <si>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</si>
  <si>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</si>
  <si>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</si>
  <si>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</si>
  <si>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</si>
  <si>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</si>
  <si>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</si>
  <si>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</si>
  <si>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</si>
  <si>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</si>
  <si>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</si>
  <si>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</si>
  <si>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</si>
  <si>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</si>
  <si>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</si>
  <si>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</si>
  <si>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</si>
  <si>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</si>
  <si>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</si>
  <si>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</si>
  <si>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</si>
  <si>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</si>
  <si>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</si>
  <si>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</si>
  <si>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</si>
  <si>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</si>
  <si>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</si>
  <si>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</si>
  <si>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</si>
  <si>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</si>
  <si>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</si>
  <si>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</si>
  <si>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</si>
  <si>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</si>
  <si>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</si>
  <si>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</si>
  <si>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</si>
  <si>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</si>
  <si>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</si>
  <si>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</si>
  <si>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</si>
  <si>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</si>
  <si>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</si>
  <si>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</si>
  <si>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</si>
  <si>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</si>
  <si>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</si>
  <si>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</si>
  <si>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</si>
  <si>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</si>
  <si>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</si>
  <si>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</si>
  <si>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</si>
  <si>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</si>
  <si>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</si>
  <si>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</si>
  <si>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</si>
  <si>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</si>
  <si>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</si>
  <si>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</si>
  <si>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</si>
  <si>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</si>
  <si>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</si>
  <si>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</si>
  <si>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</si>
  <si>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</si>
  <si>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</si>
  <si>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</si>
  <si>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</si>
  <si>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</si>
  <si>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</si>
  <si>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</si>
  <si>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</si>
  <si>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</si>
  <si>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</si>
  <si>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</si>
  <si>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</si>
  <si>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</si>
  <si>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</si>
  <si>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</si>
  <si>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</si>
  <si>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</si>
  <si>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</si>
  <si>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</si>
  <si>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</si>
  <si>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</si>
  <si>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</si>
  <si>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</si>
  <si>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</si>
  <si>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</si>
  <si>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</si>
  <si>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</si>
  <si>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</si>
  <si>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</si>
  <si>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</si>
  <si>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</si>
  <si>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</si>
  <si>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</si>
  <si>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</si>
  <si>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</si>
  <si>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</si>
  <si>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</si>
  <si>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</si>
  <si>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</si>
  <si>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</si>
  <si>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</si>
  <si>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</si>
  <si>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</si>
  <si>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</si>
  <si>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</si>
  <si>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</si>
  <si>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</si>
  <si>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</si>
  <si>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</si>
  <si>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</si>
  <si>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</si>
  <si>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</si>
  <si>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</si>
  <si>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</si>
  <si>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</si>
  <si>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</si>
  <si>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</si>
  <si>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</si>
  <si>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</si>
  <si>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</si>
  <si>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</si>
  <si>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</si>
  <si>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</si>
  <si>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</si>
  <si>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</si>
  <si>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</si>
  <si>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</si>
  <si>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</si>
  <si>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</si>
  <si>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</si>
  <si>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</si>
  <si>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</si>
  <si>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</si>
  <si>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</si>
  <si>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</si>
  <si>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</si>
  <si>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</si>
  <si>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</si>
  <si>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</si>
  <si>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</si>
  <si>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</si>
  <si>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</si>
  <si>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</si>
  <si>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</si>
  <si>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</si>
  <si>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</si>
  <si>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</si>
  <si>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</si>
  <si>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</si>
  <si>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</si>
  <si>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</si>
  <si>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</si>
  <si>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</si>
  <si>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</si>
  <si>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</si>
  <si>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</si>
  <si>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</si>
  <si>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</si>
  <si>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</si>
  <si>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</si>
  <si>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</si>
  <si>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</si>
  <si>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</si>
  <si>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</si>
  <si>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</si>
  <si>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</si>
  <si>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</si>
  <si>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</si>
  <si>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</si>
  <si>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</si>
  <si>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</si>
  <si>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</si>
  <si>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</si>
  <si>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</si>
  <si>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</si>
  <si>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</si>
  <si>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</si>
  <si>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</si>
  <si>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</si>
  <si>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</si>
  <si>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</si>
  <si>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</si>
  <si>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</si>
  <si>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</si>
  <si>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</si>
  <si>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</si>
  <si>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</si>
  <si>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</si>
  <si>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</si>
  <si>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</si>
  <si>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</si>
  <si>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</si>
  <si>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</si>
  <si>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</si>
  <si>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</si>
  <si>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</si>
  <si>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</si>
  <si>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</si>
  <si>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</si>
  <si>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</si>
  <si>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</si>
  <si>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</si>
  <si>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</si>
  <si>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</si>
  <si>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</si>
  <si>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</si>
  <si>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</si>
  <si>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</si>
  <si>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</si>
  <si>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</si>
  <si>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</si>
  <si>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</si>
  <si>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</si>
  <si>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</si>
  <si>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</si>
  <si>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</si>
  <si>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</si>
  <si>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</si>
  <si>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</si>
  <si>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</si>
  <si>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</si>
  <si>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</si>
  <si>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</si>
  <si>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</si>
  <si>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</si>
  <si>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</si>
  <si>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</si>
  <si>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</si>
  <si>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</si>
  <si>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</si>
  <si>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</si>
  <si>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</si>
  <si>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</si>
  <si>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</si>
  <si>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</si>
  <si>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</si>
  <si>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</si>
  <si>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</si>
  <si>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</si>
  <si>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</si>
  <si>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</si>
  <si>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</si>
  <si>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</si>
  <si>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</si>
  <si>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</si>
  <si>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</si>
  <si>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</si>
  <si>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</si>
  <si>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</si>
  <si>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</si>
  <si>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</si>
  <si>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</si>
  <si>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</si>
  <si>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</si>
  <si>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</si>
  <si>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</si>
  <si>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</si>
  <si>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</si>
  <si>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</si>
  <si>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</si>
  <si>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</si>
  <si>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</si>
  <si>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</si>
  <si>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</si>
  <si>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</si>
  <si>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</si>
  <si>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</si>
  <si>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</si>
  <si>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</si>
  <si>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</si>
  <si>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</si>
  <si>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</si>
  <si>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</si>
  <si>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</si>
  <si>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</si>
  <si>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</si>
  <si>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</si>
  <si>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</si>
  <si>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</si>
  <si>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</si>
  <si>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</si>
  <si>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</si>
  <si>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</si>
  <si>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</si>
  <si>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</si>
  <si>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</si>
  <si>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</si>
  <si>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</si>
  <si>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</si>
  <si>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</si>
  <si>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</si>
  <si>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</si>
  <si>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</si>
  <si>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</si>
  <si>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</si>
  <si>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</si>
  <si>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</si>
  <si>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</si>
  <si>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</si>
  <si>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</si>
  <si>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</si>
  <si>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</si>
  <si>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</si>
  <si>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</si>
  <si>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</si>
  <si>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</si>
  <si>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</si>
  <si>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</si>
  <si>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</si>
  <si>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</si>
  <si>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</si>
  <si>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</si>
  <si>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</si>
  <si>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</si>
  <si>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</si>
  <si>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</si>
  <si>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</si>
  <si>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</si>
  <si>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</si>
  <si>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</si>
  <si>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</si>
  <si>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</si>
  <si>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</si>
  <si>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</si>
  <si>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</si>
  <si>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</si>
  <si>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</si>
  <si>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</si>
  <si>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</si>
  <si>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</si>
  <si>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</si>
  <si>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</si>
  <si>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</si>
  <si>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</si>
  <si>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</si>
  <si>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</si>
  <si>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</si>
  <si>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</si>
  <si>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</si>
  <si>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</si>
  <si>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</si>
  <si>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</si>
  <si>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</si>
  <si>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</si>
  <si>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</si>
  <si>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</si>
  <si>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</si>
  <si>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</si>
  <si>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</si>
  <si>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</si>
  <si>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</si>
  <si>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</si>
  <si>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</si>
  <si>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</si>
  <si>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</si>
  <si>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</si>
  <si>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</si>
  <si>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</si>
  <si>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</si>
  <si>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</si>
  <si>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</si>
  <si>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</si>
  <si>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</si>
  <si>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</si>
  <si>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</si>
  <si>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</si>
  <si>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</si>
  <si>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</si>
  <si>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</si>
  <si>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</si>
  <si>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</si>
  <si>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</si>
  <si>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</si>
  <si>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</si>
  <si>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</si>
  <si>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</si>
  <si>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</si>
  <si>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</si>
  <si>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</si>
  <si>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</si>
  <si>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</si>
  <si>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</si>
  <si>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</si>
  <si>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</si>
  <si>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</si>
  <si>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</si>
  <si>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</si>
  <si>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</si>
  <si>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</si>
  <si>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</si>
  <si>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</si>
  <si>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</si>
  <si>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</si>
  <si>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</si>
  <si>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</si>
  <si>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</si>
  <si>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</si>
  <si>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</si>
  <si>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</si>
  <si>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</si>
  <si>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</si>
  <si>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</si>
  <si>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</si>
  <si>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</si>
  <si>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</si>
  <si>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</si>
  <si>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</si>
  <si>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</si>
  <si>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</si>
  <si>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</si>
  <si>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</si>
  <si>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</si>
  <si>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</si>
  <si>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</si>
  <si>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</si>
  <si>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</si>
  <si>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</si>
  <si>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</si>
  <si>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</si>
  <si>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</si>
  <si>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</si>
  <si>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</si>
  <si>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</si>
  <si>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</si>
  <si>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</si>
  <si>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</si>
  <si>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</si>
  <si>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</si>
  <si>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</si>
  <si>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</si>
  <si>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</si>
  <si>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</si>
  <si>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</si>
  <si>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</si>
  <si>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</si>
  <si>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</si>
  <si>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</si>
  <si>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</si>
  <si>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</si>
  <si>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</si>
  <si>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</si>
  <si>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</si>
  <si>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</si>
  <si>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</si>
  <si>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</si>
  <si>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</si>
  <si>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</si>
  <si>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</si>
  <si>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</si>
  <si>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</si>
  <si>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</si>
  <si>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</si>
  <si>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</si>
  <si>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</si>
  <si>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</si>
  <si>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</si>
  <si>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</si>
  <si>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</si>
  <si>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</si>
  <si>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</si>
  <si>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</si>
  <si>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</si>
  <si>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</si>
  <si>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</si>
  <si>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</si>
  <si>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</si>
  <si>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</si>
  <si>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</si>
  <si>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</si>
  <si>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</si>
  <si>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</si>
  <si>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</si>
  <si>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</si>
  <si>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</si>
  <si>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</si>
  <si>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</si>
  <si>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</si>
  <si>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</si>
  <si>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</si>
  <si>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</si>
  <si>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</si>
  <si>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</si>
  <si>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</si>
  <si>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</si>
  <si>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</si>
  <si>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</si>
  <si>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</si>
  <si>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</si>
  <si>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</si>
  <si>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</si>
  <si>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</si>
  <si>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</si>
  <si>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</si>
  <si>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</si>
  <si>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</si>
  <si>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</si>
  <si>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</si>
  <si>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</si>
  <si>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</si>
  <si>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</si>
  <si>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</si>
  <si>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</si>
  <si>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</si>
  <si>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</si>
  <si>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</si>
  <si>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</si>
  <si>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</si>
  <si>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</si>
  <si>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</si>
  <si>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</si>
  <si>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</si>
  <si>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</si>
  <si>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</si>
  <si>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</si>
  <si>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</si>
  <si>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</si>
  <si>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</si>
  <si>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</si>
  <si>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</si>
  <si>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</si>
  <si>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</si>
  <si>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</si>
  <si>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</si>
  <si>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</si>
  <si>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</si>
  <si>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</si>
  <si>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</si>
  <si>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</si>
  <si>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</si>
  <si>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</si>
  <si>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</si>
  <si>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</si>
  <si>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</si>
  <si>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</si>
  <si>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</si>
  <si>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</si>
  <si>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</si>
  <si>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</si>
  <si>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</si>
  <si>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</si>
  <si>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</si>
  <si>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</si>
  <si>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</si>
  <si>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</si>
  <si>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</si>
  <si>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</si>
  <si>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</si>
  <si>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</si>
  <si>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</si>
  <si>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</si>
  <si>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</si>
  <si>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</si>
  <si>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</si>
  <si>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</si>
  <si>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</si>
  <si>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</si>
  <si>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</si>
  <si>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</si>
  <si>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</si>
  <si>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</si>
  <si>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</si>
  <si>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</si>
  <si>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</si>
  <si>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</si>
  <si>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</si>
  <si>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</si>
  <si>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</si>
  <si>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</si>
  <si>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</si>
  <si>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</si>
  <si>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</si>
  <si>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</si>
  <si>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</si>
  <si>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</si>
  <si>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</si>
  <si>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</si>
  <si>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</si>
  <si>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</si>
  <si>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</si>
  <si>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</si>
  <si>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</si>
  <si>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</si>
  <si>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</si>
  <si>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</si>
  <si>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</si>
  <si>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</si>
  <si>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</si>
  <si>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</si>
  <si>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</si>
  <si>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</si>
  <si>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</si>
  <si>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</si>
  <si>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</si>
  <si>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</si>
  <si>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</si>
  <si>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</si>
  <si>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</si>
  <si>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</si>
  <si>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</si>
  <si>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</si>
  <si>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</si>
  <si>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</si>
  <si>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</si>
  <si>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</si>
  <si>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</si>
  <si>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</si>
  <si>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</si>
  <si>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</si>
  <si>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</si>
  <si>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</si>
  <si>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</si>
  <si>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</si>
  <si>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</si>
  <si>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</si>
  <si>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</si>
  <si>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</si>
  <si>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</si>
  <si>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</si>
  <si>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</si>
  <si>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</si>
  <si>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</si>
  <si>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</si>
  <si>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</si>
  <si>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</si>
  <si>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</si>
  <si>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</si>
  <si>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</si>
  <si>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</si>
  <si>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</si>
  <si>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</si>
  <si>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</si>
  <si>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</si>
  <si>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</si>
  <si>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</si>
  <si>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</si>
  <si>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</si>
  <si>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</si>
  <si>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</si>
  <si>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</si>
  <si>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</si>
  <si>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</si>
  <si>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</si>
  <si>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</si>
  <si>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</si>
  <si>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</si>
  <si>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</si>
  <si>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</si>
  <si>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</si>
  <si>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</si>
  <si>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</si>
  <si>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</si>
  <si>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</si>
  <si>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</si>
  <si>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</si>
  <si>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</si>
  <si>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</si>
  <si>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</si>
  <si>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</si>
  <si>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</si>
  <si>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</si>
  <si>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</si>
  <si>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</si>
  <si>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</si>
  <si>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</si>
  <si>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</si>
  <si>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</si>
  <si>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</si>
  <si>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</si>
  <si>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</si>
  <si>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</si>
  <si>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</si>
  <si>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</si>
  <si>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</si>
  <si>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</si>
  <si>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</si>
  <si>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</si>
  <si>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</si>
  <si>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</si>
  <si>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</si>
  <si>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</si>
  <si>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</si>
  <si>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</si>
  <si>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</si>
  <si>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</si>
  <si>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</si>
  <si>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</si>
  <si>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</si>
  <si>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</si>
  <si>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</si>
  <si>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</si>
  <si>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</si>
  <si>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</si>
  <si>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</si>
  <si>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</si>
  <si>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</si>
  <si>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</si>
  <si>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</si>
  <si>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</si>
  <si>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</si>
  <si>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</si>
  <si>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</si>
  <si>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</si>
  <si>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</si>
  <si>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</si>
  <si>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</si>
  <si>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</si>
  <si>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</si>
  <si>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</si>
  <si>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</si>
  <si>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</si>
  <si>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</si>
  <si>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</si>
  <si>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</si>
  <si>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</si>
  <si>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</si>
  <si>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</si>
  <si>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</si>
  <si>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</si>
  <si>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</si>
  <si>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</si>
  <si>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</si>
  <si>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</si>
  <si>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</si>
  <si>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</si>
  <si>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</si>
  <si>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</si>
  <si>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</si>
  <si>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</si>
  <si>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</si>
  <si>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</si>
  <si>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</si>
  <si>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</si>
  <si>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</si>
  <si>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</si>
  <si>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</si>
  <si>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</si>
  <si>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</si>
  <si>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</si>
  <si>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</si>
  <si>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</si>
  <si>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</si>
  <si>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</si>
  <si>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</si>
  <si>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</si>
  <si>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</si>
  <si>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</si>
  <si>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</si>
  <si>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</si>
  <si>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</si>
  <si>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</si>
  <si>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</si>
  <si>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</si>
  <si>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</si>
  <si>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</si>
  <si>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</si>
  <si>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</si>
  <si>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</si>
  <si>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</si>
  <si>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</si>
  <si>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</si>
  <si>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</si>
  <si>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</si>
  <si>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</si>
  <si>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</si>
  <si>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</si>
  <si>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</si>
  <si>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</si>
  <si>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</si>
  <si>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</si>
  <si>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</si>
  <si>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</si>
  <si>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</si>
  <si>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</si>
  <si>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</si>
  <si>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</si>
  <si>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</si>
  <si>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</si>
  <si>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</si>
  <si>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</si>
  <si>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</si>
  <si>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</si>
  <si>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</si>
  <si>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</si>
  <si>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</si>
  <si>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</si>
  <si>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</si>
  <si>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</si>
  <si>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</si>
  <si>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</si>
  <si>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</si>
  <si>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</si>
  <si>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</si>
  <si>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</si>
  <si>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</si>
  <si>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</si>
  <si>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</si>
  <si>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</si>
  <si>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</si>
  <si>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</si>
  <si>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</si>
  <si>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</si>
  <si>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</si>
  <si>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</si>
  <si>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</si>
  <si>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</si>
  <si>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</si>
  <si>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</si>
  <si>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</si>
  <si>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</si>
  <si>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</si>
  <si>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</si>
  <si>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</si>
  <si>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</si>
  <si>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</si>
  <si>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</si>
  <si>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</si>
  <si>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</si>
  <si>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</si>
  <si>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</si>
  <si>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</si>
  <si>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</si>
  <si>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</si>
  <si>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</si>
  <si>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</si>
  <si>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</si>
  <si>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</si>
  <si>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</si>
  <si>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</si>
  <si>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</si>
  <si>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</si>
  <si>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</si>
  <si>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</si>
  <si>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</si>
  <si>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</si>
  <si>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</si>
  <si>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</si>
  <si>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</si>
  <si>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</si>
  <si>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</si>
  <si>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</si>
  <si>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</si>
  <si>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</si>
  <si>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</si>
  <si>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</si>
  <si>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</si>
  <si>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</si>
  <si>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</si>
  <si>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</si>
  <si>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</si>
  <si>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</si>
  <si>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</si>
  <si>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</si>
  <si>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</si>
  <si>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</si>
  <si>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</si>
  <si>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</si>
  <si>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</si>
  <si>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</si>
  <si>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</si>
  <si>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</si>
  <si>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</si>
  <si>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</si>
  <si>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</si>
  <si>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</si>
  <si>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</si>
  <si>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</si>
  <si>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</si>
  <si>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</si>
  <si>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</si>
  <si>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</si>
  <si>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</si>
  <si>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</si>
  <si>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</si>
  <si>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</si>
  <si>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</si>
  <si>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</si>
  <si>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</si>
  <si>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</si>
  <si>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</si>
  <si>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</si>
  <si>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</si>
  <si>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</si>
  <si>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</si>
  <si>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</si>
  <si>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</si>
  <si>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</si>
  <si>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</si>
  <si>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</si>
  <si>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</si>
  <si>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</si>
  <si>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</si>
  <si>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</si>
  <si>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</si>
  <si>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</si>
  <si>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</si>
  <si>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</si>
  <si>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</si>
  <si>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</si>
  <si>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</si>
  <si>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</si>
  <si>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</si>
  <si>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</si>
  <si>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</si>
  <si>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</si>
  <si>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</si>
  <si>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</si>
  <si>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</si>
  <si>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</si>
  <si>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</si>
  <si>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</si>
  <si>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</si>
  <si>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</si>
  <si>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</si>
  <si>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</si>
  <si>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</si>
  <si>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</si>
  <si>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</si>
  <si>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</si>
  <si>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</si>
  <si>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</si>
  <si>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</si>
  <si>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</si>
  <si>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</si>
  <si>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</si>
  <si>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</si>
  <si>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</si>
  <si>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</si>
  <si>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</si>
  <si>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</si>
  <si>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</si>
  <si>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</si>
  <si>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</si>
  <si>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</si>
  <si>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</si>
  <si>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</si>
  <si>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</si>
  <si>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</si>
  <si>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</si>
  <si>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</si>
  <si>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</si>
  <si>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</si>
  <si>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</si>
  <si>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</si>
  <si>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</si>
  <si>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</si>
  <si>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</si>
  <si>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</si>
  <si>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</si>
  <si>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</si>
  <si>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</si>
  <si>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</si>
  <si>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</si>
  <si>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</si>
  <si>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</si>
  <si>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</si>
  <si>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</si>
  <si>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</si>
  <si>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</si>
  <si>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</si>
  <si>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</si>
  <si>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</si>
  <si>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</si>
  <si>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</si>
  <si>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</si>
  <si>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</si>
  <si>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</si>
  <si>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</si>
  <si>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</si>
  <si>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</si>
  <si>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</si>
  <si>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</si>
  <si>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</si>
  <si>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</si>
  <si>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</si>
  <si>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</si>
  <si>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</si>
  <si>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</si>
  <si>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</si>
  <si>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</si>
  <si>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</si>
  <si>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</si>
  <si>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</si>
  <si>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</si>
  <si>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</si>
  <si>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</si>
  <si>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</si>
  <si>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</si>
  <si>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</si>
  <si>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</si>
  <si>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</si>
  <si>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</si>
  <si>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</si>
  <si>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</si>
  <si>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</si>
  <si>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</si>
  <si>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</si>
  <si>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</si>
  <si>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</si>
  <si>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</si>
  <si>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</si>
  <si>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</si>
  <si>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</si>
  <si>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</si>
  <si>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</si>
  <si>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</si>
  <si>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</si>
  <si>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</si>
  <si>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</si>
  <si>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</si>
  <si>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</si>
  <si>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</si>
  <si>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</si>
  <si>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</si>
  <si>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</si>
  <si>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</si>
  <si>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</si>
  <si>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</si>
  <si>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</si>
  <si>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</si>
  <si>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</si>
  <si>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</si>
  <si>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</si>
  <si>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</si>
  <si>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</si>
  <si>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</si>
  <si>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</si>
  <si>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</si>
  <si>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</si>
  <si>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</si>
  <si>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</si>
  <si>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</si>
  <si>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</si>
  <si>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</si>
  <si>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</si>
  <si>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</si>
  <si>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</si>
  <si>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</si>
  <si>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</si>
  <si>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</si>
  <si>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</si>
  <si>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</si>
  <si>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</si>
  <si>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</si>
  <si>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</si>
  <si>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</si>
  <si>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</si>
  <si>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</si>
  <si>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</si>
  <si>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</si>
  <si>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</si>
  <si>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</si>
  <si>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</si>
  <si>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</si>
  <si>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</si>
  <si>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</si>
  <si>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</si>
  <si>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</si>
  <si>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</si>
  <si>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</si>
  <si>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</si>
  <si>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</si>
  <si>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</si>
  <si>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</si>
  <si>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</si>
  <si>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</si>
  <si>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</si>
  <si>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</si>
  <si>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</si>
  <si>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</si>
  <si>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</si>
  <si>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</si>
  <si>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</si>
  <si>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</si>
  <si>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</si>
  <si>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</si>
  <si>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</si>
  <si>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</si>
  <si>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</si>
  <si>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</si>
  <si>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</si>
  <si>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</si>
  <si>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</si>
  <si>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</si>
  <si>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</si>
  <si>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</si>
  <si>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</si>
  <si>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</si>
  <si>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</si>
  <si>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</si>
  <si>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</si>
  <si>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</si>
  <si>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</si>
  <si>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</si>
  <si>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</si>
  <si>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</si>
  <si>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</si>
  <si>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</si>
  <si>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</si>
  <si>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</si>
  <si>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</si>
  <si>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</si>
  <si>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</si>
  <si>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</si>
  <si>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</si>
  <si>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</si>
  <si>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</si>
  <si>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</si>
  <si>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</si>
  <si>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</si>
  <si>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</si>
  <si>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</si>
  <si>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</si>
  <si>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</si>
  <si>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</si>
  <si>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</si>
  <si>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</si>
  <si>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</si>
  <si>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</si>
  <si>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</si>
  <si>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</si>
  <si>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</si>
  <si>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</si>
  <si>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</si>
  <si>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</si>
  <si>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</si>
  <si>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</si>
  <si>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</si>
  <si>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</si>
  <si>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</si>
  <si>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</si>
  <si>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</si>
  <si>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</si>
  <si>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</si>
  <si>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</si>
  <si>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</si>
  <si>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</si>
  <si>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</si>
  <si>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</si>
  <si>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</si>
  <si>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</si>
  <si>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</si>
  <si>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</si>
  <si>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</si>
  <si>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</si>
  <si>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</si>
  <si>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</si>
  <si>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</si>
  <si>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</si>
  <si>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</si>
  <si>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</si>
  <si>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</si>
  <si>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</si>
  <si>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</si>
  <si>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</si>
  <si>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</si>
  <si>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</si>
  <si>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</si>
  <si>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</si>
  <si>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</si>
  <si>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</si>
  <si>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</si>
  <si>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</si>
  <si>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</si>
  <si>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</si>
  <si>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</si>
  <si>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</si>
  <si>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</si>
  <si>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</si>
  <si>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</si>
  <si>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</si>
  <si>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</si>
  <si>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</si>
  <si>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</si>
  <si>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</si>
  <si>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</si>
  <si>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</si>
  <si>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</si>
  <si>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</si>
  <si>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</si>
  <si>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</si>
  <si>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</si>
  <si>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</si>
  <si>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</si>
  <si>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</si>
  <si>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</si>
  <si>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</si>
  <si>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</si>
  <si>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</si>
  <si>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</si>
  <si>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</si>
  <si>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</si>
  <si>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</si>
  <si>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</si>
  <si>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</si>
  <si>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</si>
  <si>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</si>
  <si>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</si>
  <si>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</si>
  <si>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</si>
  <si>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</si>
  <si>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</si>
  <si>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</si>
  <si>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</si>
  <si>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</si>
  <si>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</si>
  <si>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</si>
  <si>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</si>
  <si>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</si>
  <si>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</si>
  <si>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</si>
  <si>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</si>
  <si>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</si>
  <si>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</si>
  <si>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</si>
  <si>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</si>
  <si>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</si>
  <si>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</si>
  <si>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</si>
  <si>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</si>
  <si>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</si>
  <si>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</si>
  <si>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</si>
  <si>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</si>
  <si>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</si>
  <si>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</si>
  <si>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</si>
  <si>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</si>
  <si>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</si>
  <si>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</si>
  <si>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</si>
  <si>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</si>
  <si>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</si>
  <si>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</si>
  <si>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</si>
  <si>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</si>
  <si>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</si>
  <si>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</si>
  <si>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</si>
  <si>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</si>
  <si>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</si>
  <si>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</si>
  <si>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</si>
  <si>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</si>
  <si>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</si>
  <si>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</si>
  <si>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</si>
  <si>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</si>
  <si>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</si>
  <si>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</si>
  <si>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</si>
  <si>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</si>
  <si>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</si>
  <si>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</si>
  <si>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</si>
  <si>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</si>
  <si>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</si>
  <si>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</si>
  <si>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</si>
  <si>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</si>
  <si>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</si>
  <si>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</si>
  <si>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</si>
  <si>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</si>
  <si>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</si>
  <si>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</si>
  <si>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</si>
  <si>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</si>
  <si>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</si>
  <si>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</si>
  <si>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</si>
  <si>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</si>
  <si>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</si>
  <si>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</si>
  <si>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</si>
  <si>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</si>
  <si>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</si>
  <si>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</si>
  <si>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</si>
  <si>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</si>
  <si>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</si>
  <si>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</si>
  <si>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</si>
  <si>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</si>
  <si>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</si>
  <si>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</si>
  <si>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</si>
  <si>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</si>
  <si>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</si>
  <si>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</si>
  <si>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</si>
  <si>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</si>
  <si>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</si>
  <si>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</si>
  <si>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</si>
  <si>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</si>
  <si>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</si>
  <si>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</si>
  <si>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</si>
  <si>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</si>
  <si>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</si>
  <si>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</si>
  <si>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</si>
  <si>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</si>
  <si>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</si>
  <si>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</si>
  <si>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</si>
  <si>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</si>
  <si>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</si>
  <si>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</si>
  <si>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</si>
  <si>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</si>
  <si>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</si>
  <si>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</si>
  <si>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</si>
  <si>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</si>
  <si>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</si>
  <si>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</si>
  <si>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</si>
  <si>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</si>
  <si>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</si>
  <si>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</si>
  <si>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</si>
  <si>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</si>
  <si>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</si>
  <si>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</si>
  <si>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</si>
  <si>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</si>
  <si>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</si>
  <si>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</si>
  <si>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</si>
  <si>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</si>
  <si>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</si>
  <si>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</si>
  <si>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</si>
  <si>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</si>
  <si>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</si>
  <si>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</si>
  <si>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</si>
  <si>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</si>
  <si>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</si>
  <si>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</si>
  <si>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</si>
  <si>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</si>
  <si>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</si>
  <si>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</si>
  <si>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</si>
  <si>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</si>
  <si>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</si>
  <si>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</si>
  <si>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</si>
  <si>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</si>
  <si>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</si>
  <si>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</si>
  <si>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</si>
  <si>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</si>
  <si>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</si>
  <si>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</si>
  <si>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</si>
  <si>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</si>
  <si>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</si>
  <si>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</si>
  <si>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</si>
  <si>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</si>
  <si>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</si>
  <si>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</si>
  <si>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</si>
  <si>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</si>
  <si>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</si>
  <si>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</si>
  <si>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</si>
  <si>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</si>
  <si>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</si>
  <si>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</si>
  <si>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</si>
  <si>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</si>
  <si>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</si>
  <si>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</si>
  <si>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</si>
  <si>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</si>
  <si>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</si>
  <si>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</si>
  <si>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</si>
  <si>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</si>
  <si>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</si>
  <si>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</si>
  <si>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</si>
  <si>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</si>
  <si>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</si>
  <si>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</si>
  <si>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</si>
  <si>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</si>
  <si>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</si>
  <si>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</si>
  <si>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</si>
  <si>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</si>
  <si>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</si>
  <si>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</si>
  <si>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</si>
  <si>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</si>
  <si>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</si>
  <si>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</si>
  <si>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</si>
  <si>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</si>
  <si>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</si>
  <si>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</si>
  <si>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</si>
  <si>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</si>
  <si>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</si>
  <si>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</si>
  <si>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</si>
  <si>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</si>
  <si>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</si>
  <si>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</si>
  <si>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</si>
  <si>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</si>
  <si>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</si>
  <si>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</si>
  <si>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</si>
  <si>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</si>
  <si>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</si>
  <si>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</si>
  <si>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</si>
  <si>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</si>
  <si>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</si>
  <si>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</si>
  <si>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</si>
  <si>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</si>
  <si>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</si>
  <si>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</si>
  <si>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</si>
  <si>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</si>
  <si>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</si>
  <si>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</si>
  <si>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</si>
  <si>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</si>
  <si>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</si>
  <si>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</si>
  <si>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</si>
  <si>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</si>
  <si>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</si>
  <si>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</si>
  <si>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</si>
  <si>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</si>
  <si>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</si>
  <si>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</si>
  <si>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</si>
  <si>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</si>
  <si>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</si>
  <si>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</si>
  <si>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</si>
  <si>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</si>
  <si>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</si>
  <si>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</si>
  <si>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</si>
  <si>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</si>
  <si>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</si>
  <si>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</si>
  <si>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</si>
  <si>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</si>
  <si>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</si>
  <si>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</si>
  <si>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</si>
  <si>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</si>
  <si>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</si>
  <si>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</si>
  <si>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</si>
  <si>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</si>
  <si>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</si>
  <si>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</si>
  <si>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</si>
  <si>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</si>
  <si>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</si>
  <si>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</si>
  <si>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</si>
  <si>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</si>
  <si>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</si>
  <si>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</si>
  <si>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</si>
  <si>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</si>
  <si>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</si>
  <si>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</si>
  <si>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</si>
  <si>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</si>
  <si>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</si>
  <si>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</si>
  <si>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</si>
  <si>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</si>
  <si>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</si>
  <si>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</si>
  <si>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</si>
  <si>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</si>
  <si>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</si>
  <si>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</si>
  <si>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</si>
  <si>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</si>
  <si>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</si>
  <si>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</si>
  <si>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</si>
  <si>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</si>
  <si>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</si>
  <si>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</si>
  <si>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</si>
  <si>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</si>
  <si>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</si>
  <si>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</si>
  <si>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</si>
  <si>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</si>
  <si>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</si>
  <si>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</si>
  <si>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</si>
  <si>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</si>
  <si>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</si>
  <si>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</si>
  <si>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</si>
  <si>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</si>
  <si>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</si>
  <si>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</si>
  <si>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</si>
  <si>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</si>
  <si>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</si>
  <si>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</si>
  <si>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</si>
  <si>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</si>
  <si>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</si>
  <si>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</si>
  <si>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</si>
  <si>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</si>
  <si>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</si>
  <si>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</si>
  <si>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</si>
  <si>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</si>
  <si>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</si>
  <si>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</si>
  <si>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</si>
  <si>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</si>
  <si>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</si>
  <si>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</si>
  <si>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</si>
  <si>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</si>
  <si>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</si>
  <si>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</si>
  <si>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</si>
  <si>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</si>
  <si>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</si>
  <si>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</si>
  <si>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</si>
  <si>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</si>
  <si>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</si>
  <si>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</si>
  <si>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</si>
  <si>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</si>
  <si>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</si>
  <si>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</si>
  <si>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</si>
  <si>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</si>
  <si>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</si>
  <si>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</si>
  <si>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</si>
  <si>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</si>
  <si>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</si>
  <si>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</si>
  <si>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</si>
  <si>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</si>
  <si>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</si>
  <si>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</si>
  <si>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</si>
  <si>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</si>
  <si>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</si>
  <si>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</si>
  <si>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</si>
  <si>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</si>
  <si>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</si>
  <si>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</si>
  <si>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</si>
  <si>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</si>
  <si>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</si>
  <si>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</si>
  <si>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</si>
  <si>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</si>
  <si>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</si>
  <si>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</si>
  <si>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</si>
  <si>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</si>
  <si>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</si>
  <si>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</si>
  <si>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</si>
  <si>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</si>
  <si>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</si>
  <si>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</si>
  <si>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</si>
  <si>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</si>
  <si>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</si>
  <si>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</si>
  <si>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</si>
  <si>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</si>
  <si>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</si>
  <si>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</si>
  <si>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</si>
  <si>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</si>
  <si>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</si>
  <si>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</si>
  <si>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</si>
  <si>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</si>
  <si>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</si>
  <si>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</si>
  <si>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</si>
  <si>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</si>
  <si>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</si>
  <si>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</si>
  <si>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</si>
  <si>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</si>
  <si>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</si>
  <si>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</si>
  <si>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</si>
  <si>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</si>
  <si>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</si>
  <si>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</si>
  <si>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</si>
  <si>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</si>
  <si>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</si>
  <si>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</si>
  <si>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</si>
  <si>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</si>
  <si>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</si>
  <si>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</si>
  <si>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</si>
  <si>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</si>
  <si>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</si>
  <si>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</si>
  <si>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</si>
  <si>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</si>
  <si>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</si>
  <si>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</si>
  <si>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</si>
  <si>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</si>
  <si>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</si>
  <si>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</si>
  <si>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</si>
  <si>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</si>
  <si>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</si>
  <si>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</si>
  <si>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</si>
  <si>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</si>
  <si>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</si>
  <si>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</si>
  <si>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</si>
  <si>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</si>
  <si>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</si>
  <si>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</si>
  <si>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</si>
  <si>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</si>
  <si>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</si>
  <si>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</si>
  <si>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</si>
  <si>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</si>
  <si>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</si>
  <si>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</si>
  <si>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</si>
  <si>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</si>
  <si>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</si>
  <si>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</si>
  <si>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</si>
  <si>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</si>
  <si>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</si>
  <si>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</si>
  <si>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</si>
  <si>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</si>
  <si>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</si>
  <si>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</si>
  <si>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</si>
  <si>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</si>
  <si>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</si>
  <si>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</si>
  <si>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</si>
  <si>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</si>
  <si>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</si>
  <si>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</si>
  <si>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</si>
  <si>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</si>
  <si>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</si>
  <si>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</si>
  <si>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</si>
  <si>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</si>
  <si>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</si>
  <si>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</si>
  <si>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</si>
  <si>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</si>
  <si>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</si>
  <si>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</si>
  <si>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</si>
  <si>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</si>
  <si>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</si>
  <si>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</si>
  <si>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</si>
  <si>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</si>
  <si>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</si>
  <si>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</si>
  <si>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</si>
  <si>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</si>
  <si>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</si>
  <si>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</si>
  <si>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</si>
  <si>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</si>
  <si>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</si>
  <si>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</si>
  <si>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</si>
  <si>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</si>
  <si>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</si>
  <si>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</si>
  <si>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</si>
  <si>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</si>
  <si>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</si>
  <si>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</si>
  <si>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</si>
  <si>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</si>
  <si>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</si>
  <si>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</si>
  <si>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</si>
  <si>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</si>
  <si>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</si>
  <si>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</si>
  <si>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</si>
  <si>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</si>
  <si>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</si>
  <si>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</si>
  <si>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</si>
  <si>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</si>
  <si>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</si>
  <si>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</si>
  <si>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</si>
  <si>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</si>
  <si>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</si>
  <si>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</si>
  <si>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</si>
  <si>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</si>
  <si>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</si>
  <si>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</si>
  <si>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</si>
  <si>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</si>
  <si>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</si>
  <si>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</si>
  <si>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</si>
  <si>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</si>
  <si>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</si>
  <si>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</si>
  <si>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</si>
  <si>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</si>
  <si>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</si>
  <si>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</si>
  <si>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</si>
  <si>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</si>
  <si>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</si>
  <si>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</si>
  <si>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</si>
  <si>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</si>
  <si>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</si>
  <si>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</si>
  <si>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</si>
  <si>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</si>
  <si>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</si>
  <si>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</si>
  <si>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</si>
  <si>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</si>
  <si>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</si>
  <si>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</si>
  <si>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</si>
  <si>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</si>
  <si>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</si>
  <si>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</si>
  <si>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</si>
  <si>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</si>
  <si>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</si>
  <si>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</si>
  <si>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</si>
  <si>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</si>
  <si>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</si>
  <si>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</si>
  <si>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</si>
  <si>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</si>
  <si>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</si>
  <si>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</si>
  <si>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</si>
  <si>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</si>
  <si>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</si>
  <si>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</si>
  <si>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</si>
  <si>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</si>
  <si>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</si>
  <si>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</si>
  <si>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</si>
  <si>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</si>
  <si>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</si>
  <si>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</si>
  <si>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</si>
  <si>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</si>
  <si>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</si>
  <si>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</si>
  <si>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</si>
  <si>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</si>
  <si>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</si>
  <si>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</si>
  <si>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</si>
  <si>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</si>
  <si>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</si>
  <si>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</si>
  <si>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</si>
  <si>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</si>
  <si>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</si>
  <si>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</si>
  <si>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</si>
  <si>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</si>
  <si>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</si>
  <si>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</si>
  <si>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</si>
  <si>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</si>
  <si>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</si>
  <si>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</si>
  <si>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</si>
  <si>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</si>
  <si>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</si>
  <si>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</si>
  <si>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</si>
  <si>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</si>
  <si>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</si>
  <si>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</si>
  <si>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</si>
  <si>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</si>
  <si>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</si>
  <si>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</si>
  <si>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</si>
  <si>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</si>
  <si>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</si>
  <si>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</si>
  <si>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</si>
  <si>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</si>
  <si>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</si>
  <si>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</si>
  <si>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</si>
  <si>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</si>
  <si>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</si>
  <si>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</si>
  <si>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</si>
  <si>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</si>
  <si>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</si>
  <si>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</si>
  <si>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</si>
  <si>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</si>
  <si>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</si>
  <si>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</si>
  <si>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</si>
  <si>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</si>
  <si>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</si>
  <si>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</si>
  <si>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</si>
  <si>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</si>
  <si>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</si>
  <si>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</si>
  <si>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</si>
  <si>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</si>
  <si>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</si>
  <si>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</si>
  <si>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</si>
  <si>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</si>
  <si>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</si>
  <si>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</si>
  <si>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</si>
  <si>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</si>
  <si>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</si>
  <si>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</si>
  <si>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</si>
  <si>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</si>
  <si>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</si>
  <si>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</si>
  <si>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</si>
  <si>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</si>
  <si>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</si>
  <si>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</si>
  <si>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</si>
  <si>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</si>
  <si>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</si>
  <si>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</si>
  <si>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</si>
  <si>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</si>
  <si>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</si>
  <si>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</si>
  <si>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</si>
  <si>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</si>
  <si>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</si>
  <si>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</si>
  <si>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</si>
  <si>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</si>
  <si>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</si>
  <si>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</si>
  <si>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</si>
  <si>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</si>
  <si>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</si>
  <si>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</si>
  <si>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</si>
  <si>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</si>
  <si>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</si>
  <si>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</si>
  <si>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</si>
  <si>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</si>
  <si>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</si>
  <si>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</si>
  <si>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</si>
  <si>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</si>
  <si>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</si>
  <si>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</si>
  <si>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</si>
  <si>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</si>
  <si>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</si>
  <si>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</si>
  <si>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</si>
  <si>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</si>
  <si>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</si>
  <si>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</si>
  <si>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</si>
  <si>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</si>
  <si>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</si>
  <si>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</si>
  <si>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</si>
  <si>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</si>
  <si>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</si>
  <si>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</si>
  <si>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</si>
  <si>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</si>
  <si>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</si>
  <si>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</si>
  <si>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</si>
  <si>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</si>
  <si>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</si>
  <si>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</si>
  <si>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</si>
  <si>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</si>
  <si>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</si>
  <si>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</si>
  <si>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</si>
  <si>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</si>
  <si>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</si>
  <si>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</si>
  <si>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</si>
  <si>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</si>
  <si>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</si>
  <si>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</si>
  <si>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</si>
  <si>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</si>
  <si>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</si>
  <si>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</si>
  <si>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</si>
  <si>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</si>
  <si>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</si>
  <si>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</si>
  <si>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</si>
  <si>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</si>
  <si>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</si>
  <si>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</si>
  <si>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</si>
  <si>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</si>
  <si>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</si>
  <si>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</si>
  <si>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</si>
  <si>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</si>
  <si>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</si>
  <si>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</si>
  <si>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</si>
  <si>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</si>
  <si>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</si>
  <si>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</si>
  <si>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</si>
  <si>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</si>
  <si>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</si>
  <si>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</si>
  <si>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</si>
  <si>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</si>
  <si>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</si>
  <si>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</si>
  <si>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</si>
  <si>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</si>
  <si>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</si>
  <si>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</si>
  <si>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</si>
  <si>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</si>
  <si>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</si>
  <si>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</si>
  <si>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</si>
  <si>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</si>
  <si>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</si>
  <si>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</si>
  <si>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</si>
  <si>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</si>
  <si>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</si>
  <si>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</si>
  <si>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</si>
  <si>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</si>
  <si>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</si>
  <si>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</si>
  <si>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</si>
  <si>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</si>
  <si>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</si>
  <si>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</si>
  <si>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</si>
  <si>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</si>
  <si>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</si>
  <si>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</si>
  <si>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</si>
  <si>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</si>
  <si>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</si>
  <si>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</si>
  <si>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</si>
  <si>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</si>
  <si>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</si>
  <si>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</si>
  <si>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</si>
  <si>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</si>
  <si>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</si>
  <si>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</si>
  <si>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</si>
  <si>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</si>
  <si>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</si>
  <si>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</si>
  <si>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</si>
  <si>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</si>
  <si>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</si>
  <si>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</si>
  <si>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</si>
  <si>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</si>
  <si>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</si>
  <si>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</si>
  <si>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</si>
  <si>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</si>
  <si>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</si>
  <si>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</si>
  <si>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</si>
  <si>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</si>
  <si>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</si>
  <si>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</si>
  <si>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</si>
  <si>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</si>
  <si>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</si>
  <si>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</si>
  <si>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</si>
  <si>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</si>
  <si>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</si>
  <si>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</si>
  <si>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</si>
  <si>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</si>
  <si>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</si>
  <si>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</si>
  <si>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</si>
  <si>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</si>
  <si>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</si>
  <si>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</si>
  <si>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</si>
  <si>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</si>
  <si>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</si>
  <si>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</si>
  <si>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</si>
  <si>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</si>
  <si>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</si>
  <si>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</si>
  <si>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</si>
  <si>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</si>
  <si>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</si>
  <si>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</si>
  <si>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</si>
  <si>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</si>
  <si>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</si>
  <si>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</si>
  <si>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</si>
  <si>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</si>
  <si>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</si>
  <si>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</si>
  <si>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</si>
  <si>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</si>
  <si>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</si>
  <si>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</si>
  <si>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</si>
  <si>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</si>
  <si>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</si>
  <si>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</si>
  <si>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</si>
  <si>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</si>
  <si>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</si>
  <si>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</si>
  <si>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</si>
  <si>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</si>
  <si>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</si>
  <si>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</si>
  <si>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</si>
  <si>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</si>
  <si>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</si>
  <si>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</si>
  <si>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</si>
  <si>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</si>
  <si>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</si>
  <si>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</si>
  <si>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</si>
  <si>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</si>
  <si>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</si>
  <si>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</si>
  <si>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</si>
  <si>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</si>
  <si>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</si>
  <si>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</si>
  <si>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</si>
  <si>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</si>
  <si>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</si>
  <si>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</si>
  <si>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</si>
  <si>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</si>
  <si>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</si>
  <si>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</si>
  <si>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</si>
  <si>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</si>
  <si>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</si>
  <si>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</si>
  <si>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</si>
  <si>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</si>
  <si>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</si>
  <si>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</si>
  <si>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</si>
  <si>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</si>
  <si>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</si>
  <si>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</si>
  <si>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</si>
  <si>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</si>
  <si>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</si>
  <si>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</si>
  <si>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</si>
  <si>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</si>
  <si>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</si>
  <si>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</si>
  <si>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</si>
  <si>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</si>
  <si>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</si>
  <si>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</si>
  <si>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</si>
  <si>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</si>
  <si>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</si>
  <si>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</si>
  <si>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</si>
  <si>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</si>
  <si>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</si>
  <si>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</si>
  <si>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</si>
  <si>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</si>
  <si>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</si>
  <si>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</si>
  <si>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</si>
  <si>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</si>
  <si>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</si>
  <si>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</si>
  <si>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</si>
  <si>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</si>
  <si>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</si>
  <si>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</si>
  <si>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</si>
  <si>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</si>
  <si>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</si>
  <si>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</si>
  <si>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</si>
  <si>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</si>
  <si>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</si>
  <si>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</si>
  <si>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</si>
  <si>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</si>
  <si>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</si>
  <si>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</si>
  <si>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</si>
  <si>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</si>
  <si>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</si>
  <si>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</si>
  <si>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</si>
  <si>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</si>
  <si>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</si>
  <si>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</si>
  <si>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</si>
  <si>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</si>
  <si>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</si>
  <si>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</si>
  <si>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</si>
  <si>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</si>
  <si>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</si>
  <si>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</si>
  <si>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</si>
  <si>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</si>
  <si>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</si>
  <si>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</si>
  <si>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</si>
  <si>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</si>
  <si>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</si>
  <si>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</si>
  <si>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</si>
  <si>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</si>
  <si>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</si>
  <si>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</si>
  <si>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</si>
  <si>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</si>
  <si>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</si>
  <si>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</si>
  <si>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</si>
  <si>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</si>
  <si>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</si>
  <si>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</si>
  <si>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</si>
  <si>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</si>
  <si>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</si>
  <si>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</si>
  <si>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</si>
  <si>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</si>
  <si>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</si>
  <si>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</si>
  <si>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</si>
  <si>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</si>
  <si>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</si>
  <si>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</si>
  <si>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</si>
  <si>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</si>
  <si>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</si>
  <si>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</si>
  <si>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</si>
  <si>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</si>
  <si>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</si>
  <si>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</si>
  <si>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</si>
  <si>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</si>
  <si>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</si>
  <si>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</si>
  <si>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</si>
  <si>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</si>
  <si>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</si>
  <si>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</si>
  <si>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</si>
  <si>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</si>
  <si>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</si>
  <si>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</si>
  <si>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</si>
  <si>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</si>
  <si>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</si>
  <si>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</si>
  <si>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</si>
  <si>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</si>
  <si>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</si>
  <si>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</si>
  <si>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</si>
  <si>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</si>
  <si>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</si>
  <si>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</si>
  <si>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</si>
  <si>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</si>
  <si>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</si>
  <si>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</si>
  <si>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</si>
  <si>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</si>
  <si>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</si>
  <si>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</si>
  <si>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</si>
  <si>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</si>
  <si>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</si>
  <si>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</si>
  <si>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</si>
  <si>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</si>
  <si>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</si>
  <si>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</si>
  <si>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</si>
  <si>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</si>
  <si>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</si>
  <si>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</si>
  <si>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</si>
  <si>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</si>
  <si>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</si>
  <si>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</si>
  <si>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</si>
  <si>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</si>
  <si>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</si>
  <si>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</si>
  <si>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</si>
  <si>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</si>
  <si>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</si>
  <si>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</si>
  <si>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</si>
  <si>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</si>
  <si>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</si>
  <si>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</si>
  <si>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</si>
  <si>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</si>
  <si>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</si>
  <si>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</si>
  <si>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</si>
  <si>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</si>
  <si>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</si>
  <si>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</si>
  <si>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</si>
  <si>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</si>
  <si>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</si>
  <si>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</si>
  <si>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</si>
  <si>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</si>
  <si>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</si>
  <si>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</si>
  <si>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</si>
  <si>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</si>
  <si>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</si>
  <si>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</si>
  <si>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</si>
  <si>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</si>
  <si>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</si>
  <si>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</si>
  <si>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</si>
  <si>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</si>
  <si>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</si>
  <si>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</si>
  <si>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</si>
  <si>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</si>
  <si>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</si>
  <si>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</si>
  <si>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</si>
  <si>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</si>
  <si>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</si>
  <si>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</si>
  <si>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</si>
  <si>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</si>
  <si>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</si>
  <si>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</si>
  <si>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</si>
  <si>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</si>
  <si>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</si>
  <si>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</si>
  <si>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</si>
  <si>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</si>
  <si>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</si>
  <si>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</si>
  <si>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</si>
  <si>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</si>
  <si>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</si>
  <si>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</si>
  <si>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</si>
  <si>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</si>
  <si>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</si>
  <si>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</si>
  <si>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</si>
  <si>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</si>
  <si>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</si>
  <si>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</si>
  <si>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</si>
  <si>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</si>
  <si>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</si>
  <si>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</si>
  <si>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</si>
  <si>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</si>
  <si>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</si>
  <si>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</si>
  <si>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</si>
  <si>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</si>
  <si>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</si>
  <si>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</si>
  <si>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</si>
  <si>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</si>
  <si>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</si>
  <si>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</si>
  <si>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</si>
  <si>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</si>
  <si>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</si>
  <si>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</si>
  <si>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</si>
  <si>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</si>
  <si>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</si>
  <si>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</si>
  <si>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</si>
  <si>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</si>
  <si>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</si>
  <si>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</si>
  <si>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</si>
  <si>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</si>
  <si>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</si>
  <si>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</si>
  <si>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</si>
  <si>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</si>
  <si>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</si>
  <si>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</si>
  <si>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</si>
  <si>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</si>
  <si>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</si>
  <si>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</si>
  <si>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</si>
  <si>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</si>
  <si>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</si>
  <si>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</si>
  <si>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</si>
  <si>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</si>
  <si>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</si>
  <si>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</si>
  <si>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</si>
  <si>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</si>
  <si>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</si>
  <si>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</si>
  <si>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</si>
  <si>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</si>
  <si>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</si>
  <si>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</si>
  <si>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</si>
  <si>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</si>
  <si>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</si>
  <si>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</si>
  <si>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</si>
  <si>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</si>
  <si>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</si>
  <si>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</si>
  <si>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</si>
  <si>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</si>
  <si>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</si>
  <si>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</si>
  <si>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</si>
  <si>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</si>
  <si>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</si>
  <si>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</si>
  <si>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</si>
  <si>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</si>
  <si>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</si>
  <si>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</si>
  <si>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</si>
  <si>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</si>
  <si>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</si>
  <si>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</si>
  <si>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</si>
  <si>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</si>
  <si>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</si>
  <si>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</si>
  <si>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</si>
  <si>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</si>
  <si>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</si>
  <si>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</si>
  <si>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</si>
  <si>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</si>
  <si>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</si>
  <si>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</si>
  <si>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</si>
  <si>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</si>
  <si>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</si>
  <si>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</si>
  <si>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</si>
  <si>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</si>
  <si>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</si>
  <si>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</si>
  <si>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</si>
  <si>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</si>
  <si>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</si>
  <si>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</si>
  <si>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</si>
  <si>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</si>
  <si>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</si>
  <si>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</si>
  <si>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</si>
  <si>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</si>
  <si>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</si>
  <si>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</si>
  <si>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</si>
  <si>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</si>
  <si>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</si>
  <si>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</si>
  <si>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</si>
  <si>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</si>
  <si>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</si>
  <si>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</si>
  <si>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</si>
  <si>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</si>
  <si>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</si>
  <si>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</si>
  <si>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</si>
  <si>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</si>
  <si>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</si>
  <si>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</si>
  <si>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</si>
  <si>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</si>
  <si>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</si>
  <si>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</si>
  <si>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</si>
  <si>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</si>
  <si>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</si>
  <si>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</si>
  <si>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</si>
  <si>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</si>
  <si>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</si>
  <si>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</si>
  <si>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</si>
  <si>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</si>
  <si>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</si>
  <si>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</si>
  <si>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</si>
  <si>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</si>
  <si>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</si>
  <si>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</si>
  <si>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</si>
  <si>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</si>
  <si>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</si>
  <si>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</si>
  <si>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</si>
  <si>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</si>
  <si>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</si>
  <si>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</si>
  <si>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</si>
  <si>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</si>
  <si>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</si>
  <si>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</si>
  <si>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</si>
  <si>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</si>
  <si>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</si>
  <si>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</si>
  <si>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</si>
  <si>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</si>
  <si>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</si>
  <si>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</si>
  <si>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</si>
  <si>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</si>
  <si>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</si>
  <si>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</si>
  <si>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</si>
  <si>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</si>
  <si>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</si>
  <si>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</si>
  <si>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</si>
  <si>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</si>
  <si>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</si>
  <si>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</si>
  <si>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</si>
  <si>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</si>
  <si>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</si>
  <si>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</si>
  <si>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</si>
  <si>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</si>
  <si>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</si>
  <si>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</si>
  <si>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</si>
  <si>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</si>
  <si>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</si>
  <si>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</si>
  <si>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</si>
  <si>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</si>
  <si>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</si>
  <si>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</si>
  <si>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</si>
  <si>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</si>
  <si>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</si>
  <si>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</si>
  <si>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</si>
  <si>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</si>
  <si>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</si>
  <si>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</si>
  <si>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</si>
  <si>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</si>
  <si>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</si>
  <si>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</si>
  <si>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</si>
  <si>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</si>
  <si>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</si>
  <si>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</si>
  <si>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</si>
  <si>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</si>
  <si>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</si>
  <si>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</si>
  <si>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</si>
  <si>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</si>
  <si>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</si>
  <si>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</si>
  <si>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</si>
  <si>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</si>
  <si>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</si>
  <si>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</si>
  <si>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</si>
  <si>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</si>
  <si>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</si>
  <si>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</si>
  <si>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</si>
  <si>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</si>
  <si>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</si>
  <si>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</si>
  <si>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</si>
  <si>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</si>
  <si>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</si>
  <si>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</si>
  <si>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</si>
  <si>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</si>
  <si>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</si>
  <si>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</si>
  <si>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</si>
  <si>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</si>
  <si>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</si>
  <si>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</si>
  <si>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</si>
  <si>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</si>
  <si>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</si>
  <si>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</si>
  <si>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</si>
  <si>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</si>
  <si>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</si>
  <si>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</si>
  <si>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</si>
  <si>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</si>
  <si>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</si>
  <si>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</si>
  <si>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</si>
  <si>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</si>
  <si>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</si>
  <si>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</si>
  <si>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</si>
  <si>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</si>
  <si>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</si>
  <si>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</si>
  <si>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</si>
  <si>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</si>
  <si>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</si>
  <si>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</si>
  <si>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</si>
  <si>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</si>
  <si>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</si>
  <si>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</si>
  <si>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</si>
  <si>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</si>
  <si>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</si>
  <si>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</si>
  <si>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</si>
  <si>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</si>
  <si>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</si>
  <si>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</si>
  <si>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</si>
  <si>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</si>
  <si>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</si>
  <si>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</si>
  <si>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</si>
  <si>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</si>
  <si>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</si>
  <si>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</si>
  <si>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</si>
  <si>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</si>
  <si>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</si>
  <si>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</si>
  <si>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</si>
  <si>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</si>
  <si>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</si>
  <si>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</si>
  <si>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</si>
  <si>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</si>
  <si>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</si>
  <si>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</si>
  <si>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</si>
  <si>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</si>
  <si>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</si>
  <si>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</si>
  <si>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</si>
  <si>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</si>
  <si>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</si>
  <si>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</si>
  <si>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</si>
  <si>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</si>
  <si>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</si>
  <si>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</si>
  <si>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</si>
  <si>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</si>
  <si>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</si>
  <si>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</si>
  <si>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</si>
  <si>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</si>
  <si>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</si>
  <si>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</si>
  <si>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</si>
  <si>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</si>
  <si>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</si>
  <si>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</si>
  <si>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</si>
  <si>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</si>
  <si>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</si>
  <si>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</si>
  <si>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</si>
  <si>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</si>
  <si>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</si>
  <si>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</si>
  <si>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</si>
  <si>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</si>
  <si>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</si>
  <si>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</si>
  <si>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</si>
  <si>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</si>
  <si>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</si>
  <si>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</si>
  <si>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</si>
  <si>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</si>
  <si>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</si>
  <si>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</si>
  <si>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</si>
  <si>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</si>
  <si>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</si>
  <si>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</si>
  <si>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</si>
  <si>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</si>
  <si>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</si>
  <si>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</si>
  <si>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</si>
  <si>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</si>
  <si>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</si>
  <si>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</si>
  <si>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</si>
  <si>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</si>
  <si>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</si>
  <si>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</si>
  <si>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</si>
  <si>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</si>
  <si>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</si>
  <si>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</si>
  <si>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</si>
  <si>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</si>
  <si>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</si>
  <si>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</si>
  <si>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</si>
  <si>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</si>
  <si>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</si>
  <si>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</si>
  <si>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</si>
  <si>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</si>
  <si>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</si>
  <si>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</si>
  <si>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</si>
  <si>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</si>
  <si>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</si>
  <si>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</si>
  <si>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</si>
  <si>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</si>
  <si>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</si>
  <si>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</si>
  <si>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</si>
  <si>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</si>
  <si>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</si>
  <si>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</si>
  <si>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</si>
  <si>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</si>
  <si>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</si>
  <si>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</si>
  <si>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</si>
  <si>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</si>
  <si>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</si>
  <si>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</si>
  <si>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</si>
  <si>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</si>
  <si>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</si>
  <si>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</si>
  <si>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</si>
  <si>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</si>
  <si>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</si>
  <si>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</si>
  <si>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</si>
  <si>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</si>
  <si>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</si>
  <si>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</si>
  <si>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</si>
  <si>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</si>
  <si>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</si>
  <si>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</si>
  <si>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</si>
  <si>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</si>
  <si>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</si>
  <si>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</si>
  <si>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</si>
  <si>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</si>
  <si>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</si>
  <si>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</si>
  <si>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</si>
  <si>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</si>
  <si>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</si>
  <si>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</si>
  <si>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</si>
  <si>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</si>
  <si>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</si>
  <si>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</si>
  <si>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</si>
  <si>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</si>
  <si>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</si>
  <si>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</si>
  <si>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</si>
  <si>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</si>
  <si>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</si>
  <si>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</si>
  <si>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</si>
  <si>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</si>
  <si>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</si>
  <si>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</si>
  <si>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</si>
  <si>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</si>
  <si>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</si>
  <si>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</si>
  <si>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</si>
  <si>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</si>
  <si>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</si>
  <si>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</si>
  <si>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</si>
  <si>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</si>
  <si>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</si>
  <si>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</si>
  <si>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</si>
  <si>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</si>
  <si>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</si>
  <si>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</si>
  <si>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</si>
  <si>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</si>
  <si>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</si>
  <si>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</si>
  <si>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</si>
  <si>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</si>
  <si>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</si>
  <si>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</si>
  <si>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</si>
  <si>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</si>
  <si>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</si>
  <si>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</si>
  <si>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</si>
  <si>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</si>
  <si>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</si>
  <si>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</si>
  <si>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</si>
  <si>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</si>
  <si>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</si>
  <si>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</si>
  <si>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</si>
  <si>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</si>
  <si>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</si>
  <si>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</si>
  <si>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</si>
  <si>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</si>
  <si>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</si>
  <si>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</si>
  <si>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</si>
  <si>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</si>
  <si>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</si>
  <si>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</si>
  <si>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</si>
  <si>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</si>
  <si>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</si>
  <si>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</si>
  <si>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</si>
  <si>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</si>
  <si>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</si>
  <si>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</si>
  <si>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</si>
  <si>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</si>
  <si>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</si>
  <si>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</si>
  <si>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</si>
  <si>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</si>
  <si>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</si>
  <si>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</si>
  <si>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</si>
  <si>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</si>
  <si>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</si>
  <si>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</si>
  <si>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</si>
  <si>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</si>
  <si>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</si>
  <si>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</si>
  <si>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</si>
  <si>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</si>
  <si>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</si>
  <si>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</si>
  <si>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</si>
  <si>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</si>
  <si>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</si>
  <si>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</si>
  <si>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</si>
  <si>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</si>
  <si>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</si>
  <si>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</si>
  <si>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</si>
  <si>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</si>
  <si>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</si>
  <si>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</si>
  <si>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</si>
  <si>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</si>
  <si>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</si>
  <si>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</si>
  <si>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</si>
  <si>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</si>
  <si>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</si>
  <si>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</si>
  <si>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</si>
  <si>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</si>
  <si>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</si>
  <si>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</si>
  <si>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</si>
  <si>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</si>
  <si>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</si>
  <si>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</si>
  <si>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</si>
  <si>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</si>
  <si>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</si>
  <si>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</si>
  <si>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</si>
  <si>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</si>
  <si>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</si>
  <si>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</si>
  <si>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</si>
  <si>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</si>
  <si>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</si>
  <si>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</si>
  <si>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</si>
  <si>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</si>
  <si>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</si>
  <si>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</si>
  <si>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</si>
  <si>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</si>
  <si>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</si>
  <si>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</si>
  <si>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</si>
  <si>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</si>
  <si>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</si>
  <si>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</si>
  <si>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</si>
  <si>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</si>
  <si>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</si>
  <si>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</si>
  <si>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</si>
  <si>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</si>
  <si>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</si>
  <si>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</si>
  <si>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</si>
  <si>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</si>
  <si>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</si>
  <si>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</si>
  <si>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</si>
  <si>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</si>
  <si>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</si>
  <si>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</si>
  <si>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</si>
  <si>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</si>
  <si>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</si>
  <si>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</si>
  <si>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</si>
  <si>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</si>
  <si>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</si>
  <si>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</si>
  <si>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</si>
  <si>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</si>
  <si>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</si>
  <si>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</si>
  <si>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</si>
  <si>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</si>
  <si>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</si>
  <si>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</si>
  <si>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</si>
  <si>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</si>
  <si>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</si>
  <si>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</si>
  <si>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</si>
  <si>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</si>
  <si>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</si>
  <si>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</si>
  <si>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</si>
  <si>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</si>
  <si>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</si>
  <si>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</si>
  <si>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</si>
  <si>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</si>
  <si>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</si>
  <si>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</si>
  <si>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</si>
  <si>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</si>
  <si>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</si>
  <si>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</si>
  <si>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</si>
  <si>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</si>
  <si>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</si>
  <si>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</si>
  <si>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</si>
  <si>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</si>
  <si>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</si>
  <si>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</si>
  <si>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</si>
  <si>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</si>
  <si>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</si>
  <si>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</si>
  <si>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</si>
  <si>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</si>
  <si>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</si>
  <si>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</si>
  <si>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</si>
  <si>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</si>
  <si>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</si>
  <si>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</si>
  <si>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</si>
  <si>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</si>
  <si>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</si>
  <si>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</si>
  <si>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</si>
  <si>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</si>
  <si>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</si>
  <si>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</si>
  <si>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</si>
  <si>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</si>
  <si>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</si>
  <si>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</si>
  <si>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</si>
  <si>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</si>
  <si>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</si>
  <si>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</si>
  <si>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</si>
  <si>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</si>
  <si>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</si>
  <si>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</si>
  <si>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</si>
  <si>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</si>
  <si>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</si>
  <si>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</si>
  <si>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</si>
  <si>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</si>
  <si>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</si>
  <si>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</si>
  <si>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</si>
  <si>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</si>
  <si>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</si>
  <si>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</si>
  <si>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</si>
  <si>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</si>
  <si>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</si>
  <si>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</si>
  <si>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</si>
  <si>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</si>
  <si>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</si>
  <si>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</si>
  <si>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</si>
  <si>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</si>
  <si>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</si>
  <si>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</si>
  <si>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</si>
  <si>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</si>
  <si>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</si>
  <si>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</si>
  <si>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</si>
  <si>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</si>
  <si>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</si>
  <si>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</si>
  <si>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</si>
  <si>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</si>
  <si>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</si>
  <si>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</si>
  <si>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</si>
  <si>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</si>
  <si>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</si>
  <si>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</si>
  <si>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</si>
  <si>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</si>
  <si>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</si>
  <si>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</si>
  <si>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</si>
  <si>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</si>
  <si>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</si>
  <si>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</si>
  <si>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</si>
  <si>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</si>
  <si>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</si>
  <si>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</si>
  <si>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</si>
  <si>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</si>
  <si>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</si>
  <si>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</si>
  <si>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</si>
  <si>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</si>
  <si>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</si>
  <si>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</si>
  <si>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</si>
  <si>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</si>
  <si>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</si>
  <si>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</si>
  <si>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</si>
  <si>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</si>
  <si>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</si>
  <si>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</si>
  <si>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</si>
  <si>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</si>
  <si>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</si>
  <si>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</si>
  <si>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</si>
  <si>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</si>
  <si>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</si>
  <si>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</si>
  <si>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</si>
  <si>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</si>
  <si>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</si>
  <si>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</si>
  <si>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</si>
  <si>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</si>
  <si>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</si>
  <si>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</si>
  <si>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</si>
  <si>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</si>
  <si>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</si>
  <si>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</si>
  <si>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</si>
  <si>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</si>
  <si>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</si>
  <si>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</si>
  <si>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</si>
  <si>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</si>
  <si>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</si>
  <si>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</si>
  <si>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</si>
  <si>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</si>
  <si>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</si>
  <si>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</si>
  <si>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</si>
  <si>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</si>
  <si>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</si>
  <si>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</si>
  <si>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</si>
  <si>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</si>
  <si>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</si>
  <si>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</si>
  <si>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</si>
  <si>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</si>
  <si>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</si>
  <si>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</si>
  <si>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</si>
  <si>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</si>
  <si>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</si>
  <si>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</si>
  <si>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</si>
  <si>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</si>
  <si>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</si>
  <si>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</si>
  <si>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</si>
  <si>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</si>
  <si>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</si>
  <si>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</si>
  <si>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</si>
  <si>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</si>
  <si>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</si>
  <si>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</si>
  <si>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</si>
  <si>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</si>
  <si>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</si>
  <si>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</si>
  <si>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</si>
  <si>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</si>
  <si>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</si>
  <si>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</si>
  <si>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</si>
  <si>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</si>
  <si>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</si>
  <si>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</si>
  <si>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</si>
  <si>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</si>
  <si>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</si>
  <si>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</si>
  <si>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</si>
  <si>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</si>
  <si>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</si>
  <si>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</si>
  <si>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</si>
  <si>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</si>
  <si>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</si>
  <si>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</si>
  <si>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</si>
  <si>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</si>
  <si>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</si>
  <si>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</si>
  <si>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</si>
  <si>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</si>
  <si>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</si>
  <si>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</si>
  <si>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</si>
  <si>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</si>
  <si>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</si>
  <si>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</si>
  <si>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</si>
  <si>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</si>
  <si>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</si>
  <si>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</si>
  <si>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</si>
  <si>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</si>
  <si>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</si>
  <si>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</si>
  <si>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</si>
  <si>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</si>
  <si>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</si>
  <si>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</si>
  <si>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</si>
  <si>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</si>
  <si>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</si>
  <si>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</si>
  <si>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</si>
  <si>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</si>
  <si>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</si>
  <si>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</si>
  <si>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</si>
  <si>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</si>
  <si>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</si>
  <si>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</si>
  <si>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</si>
  <si>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</si>
  <si>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</si>
  <si>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</si>
  <si>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</si>
  <si>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</si>
  <si>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</si>
  <si>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</si>
  <si>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</si>
  <si>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</si>
  <si>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</si>
  <si>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</si>
  <si>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</si>
  <si>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</si>
  <si>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</si>
  <si>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</si>
  <si>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</si>
  <si>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</si>
  <si>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</si>
  <si>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</si>
  <si>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</si>
  <si>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</si>
  <si>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</si>
  <si>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</si>
  <si>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</si>
  <si>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</si>
  <si>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</si>
  <si>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</si>
  <si>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</si>
  <si>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</si>
  <si>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</si>
  <si>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</si>
  <si>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</si>
  <si>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</si>
  <si>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</si>
  <si>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</si>
  <si>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</si>
  <si>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</si>
  <si>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</si>
  <si>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</si>
  <si>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</si>
  <si>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</si>
  <si>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</si>
  <si>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</si>
  <si>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</si>
  <si>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</si>
  <si>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</si>
  <si>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</si>
  <si>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</si>
  <si>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</si>
  <si>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</si>
  <si>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</si>
  <si>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</si>
  <si>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</si>
  <si>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</si>
  <si>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</si>
  <si>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</si>
  <si>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</si>
  <si>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</si>
  <si>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</si>
  <si>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</si>
  <si>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</si>
  <si>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</si>
  <si>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</si>
  <si>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</si>
  <si>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</si>
  <si>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</si>
  <si>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</si>
  <si>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</si>
  <si>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</si>
  <si>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</si>
  <si>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</si>
  <si>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</si>
  <si>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</si>
  <si>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</si>
  <si>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</si>
  <si>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</si>
  <si>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</si>
  <si>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</si>
  <si>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</si>
  <si>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</si>
  <si>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</si>
  <si>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</si>
  <si>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</si>
  <si>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</si>
  <si>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</si>
  <si>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</si>
  <si>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</si>
  <si>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</si>
  <si>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</si>
  <si>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</si>
  <si>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</si>
  <si>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</si>
  <si>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</si>
  <si>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</si>
  <si>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</si>
  <si>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</si>
  <si>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</si>
  <si>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</si>
  <si>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</si>
  <si>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</si>
  <si>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</si>
  <si>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</si>
  <si>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</si>
  <si>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</si>
  <si>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</si>
  <si>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</si>
  <si>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</si>
  <si>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</si>
  <si>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</si>
  <si>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</si>
  <si>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</si>
  <si>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</si>
  <si>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</si>
  <si>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</si>
  <si>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</si>
  <si>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</si>
  <si>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</si>
  <si>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</si>
  <si>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</si>
  <si>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</si>
  <si>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</si>
  <si>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</si>
  <si>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</si>
  <si>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</si>
  <si>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</si>
  <si>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</si>
  <si>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</si>
  <si>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</si>
  <si>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</si>
  <si>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</si>
  <si>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</si>
  <si>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</si>
  <si>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</si>
  <si>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</si>
  <si>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</si>
  <si>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</si>
  <si>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</si>
  <si>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</si>
  <si>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</si>
  <si>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</si>
  <si>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</si>
  <si>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</si>
  <si>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</si>
  <si>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</si>
  <si>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</si>
  <si>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</si>
  <si>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</si>
  <si>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</si>
  <si>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</si>
  <si>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</si>
  <si>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</si>
  <si>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</si>
  <si>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</si>
  <si>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</si>
  <si>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</si>
  <si>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</si>
  <si>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</si>
  <si>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</si>
  <si>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</si>
  <si>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</si>
  <si>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</si>
  <si>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</si>
  <si>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</si>
  <si>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</si>
  <si>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</si>
  <si>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</si>
  <si>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</si>
  <si>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</si>
  <si>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</si>
  <si>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</si>
  <si>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</si>
  <si>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</si>
  <si>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</si>
  <si>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</si>
  <si>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</si>
  <si>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</si>
  <si>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</si>
  <si>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</si>
  <si>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</si>
  <si>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</si>
  <si>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</si>
  <si>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</si>
  <si>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</si>
  <si>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</si>
  <si>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</si>
  <si>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</si>
  <si>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</si>
  <si>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</si>
  <si>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</si>
  <si>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</si>
  <si>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</si>
  <si>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</si>
  <si>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</si>
  <si>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</si>
  <si>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</si>
  <si>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</si>
  <si>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</si>
  <si>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</si>
  <si>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</si>
  <si>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</si>
  <si>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</si>
  <si>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</si>
  <si>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</si>
  <si>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</si>
  <si>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</si>
  <si>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</si>
  <si>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</si>
  <si>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</si>
  <si>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</si>
  <si>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</si>
  <si>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</si>
  <si>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</si>
  <si>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</si>
  <si>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</si>
  <si>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</si>
  <si>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</si>
  <si>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</si>
  <si>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</si>
  <si>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</si>
  <si>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</si>
  <si>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</si>
  <si>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</si>
  <si>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</si>
  <si>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</si>
  <si>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</si>
  <si>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</si>
  <si>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</si>
  <si>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</si>
  <si>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</si>
  <si>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</si>
  <si>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</si>
  <si>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</si>
  <si>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</si>
  <si>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</si>
  <si>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</si>
  <si>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</si>
  <si>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</si>
  <si>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</si>
  <si>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</si>
  <si>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</si>
  <si>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</si>
  <si>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</si>
  <si>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</si>
  <si>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</si>
  <si>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</si>
  <si>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</si>
  <si>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</si>
  <si>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</si>
  <si>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</si>
  <si>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</si>
  <si>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</si>
  <si>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</si>
  <si>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</si>
  <si>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</si>
  <si>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</si>
  <si>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</si>
  <si>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</si>
  <si>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</si>
  <si>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</si>
  <si>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</si>
  <si>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</si>
  <si>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</si>
  <si>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</si>
  <si>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</si>
  <si>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</si>
  <si>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</si>
  <si>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</si>
  <si>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</si>
  <si>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</si>
  <si>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</si>
  <si>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</si>
  <si>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</si>
  <si>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</si>
  <si>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</si>
  <si>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</si>
  <si>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</si>
  <si>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</si>
  <si>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</si>
  <si>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</si>
  <si>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</si>
  <si>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</si>
  <si>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</si>
  <si>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</si>
  <si>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</si>
  <si>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</si>
  <si>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</si>
  <si>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</si>
  <si>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</si>
  <si>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</si>
  <si>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</si>
  <si>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</si>
  <si>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</si>
  <si>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</si>
  <si>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</si>
  <si>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</si>
  <si>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</si>
  <si>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</si>
  <si>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</si>
  <si>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</si>
  <si>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</si>
  <si>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</si>
  <si>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</si>
  <si>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</si>
  <si>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</si>
  <si>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</si>
  <si>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</si>
  <si>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</si>
  <si>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</si>
  <si>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</si>
  <si>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</si>
  <si>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</si>
  <si>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</si>
  <si>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</si>
  <si>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</si>
  <si>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</si>
  <si>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</si>
  <si>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</si>
  <si>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</si>
  <si>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</si>
  <si>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</si>
  <si>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</si>
  <si>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</si>
  <si>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</si>
  <si>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</si>
  <si>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</si>
  <si>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</si>
  <si>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</si>
  <si>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</si>
  <si>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</si>
  <si>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</si>
  <si>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</si>
  <si>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</si>
  <si>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</si>
  <si>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</si>
  <si>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</si>
  <si>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</si>
  <si>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</si>
  <si>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</si>
  <si>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</si>
  <si>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</si>
  <si>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</si>
  <si>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</si>
  <si>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</si>
  <si>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</si>
  <si>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</si>
  <si>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</si>
  <si>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</si>
  <si>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</si>
  <si>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</si>
  <si>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</si>
  <si>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</si>
  <si>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</si>
  <si>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</si>
  <si>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</si>
  <si>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</si>
  <si>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</si>
  <si>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</si>
  <si>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</si>
  <si>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</si>
  <si>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</si>
  <si>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</si>
  <si>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</si>
  <si>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</si>
  <si>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</si>
  <si>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</si>
  <si>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</si>
  <si>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</si>
  <si>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</si>
  <si>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</si>
  <si>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</si>
  <si>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</si>
  <si>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</si>
  <si>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</si>
  <si>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</si>
  <si>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</si>
  <si>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</si>
  <si>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</si>
  <si>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</si>
  <si>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</si>
  <si>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</si>
  <si>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</si>
  <si>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</si>
  <si>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</si>
  <si>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</si>
  <si>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</si>
  <si>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</si>
  <si>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</si>
  <si>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</si>
  <si>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</si>
  <si>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</si>
  <si>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</si>
  <si>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</si>
  <si>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</si>
  <si>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</si>
  <si>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</si>
  <si>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</si>
  <si>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</si>
  <si>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</si>
  <si>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</si>
  <si>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</si>
  <si>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</si>
  <si>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</si>
  <si>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</si>
  <si>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</si>
  <si>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</si>
  <si>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</si>
  <si>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</si>
  <si>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</si>
  <si>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</si>
  <si>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</si>
  <si>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</si>
  <si>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</si>
  <si>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</si>
  <si>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</si>
  <si>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</si>
  <si>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</si>
  <si>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</si>
  <si>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</si>
  <si>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</si>
  <si>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</si>
  <si>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</si>
  <si>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</si>
  <si>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</si>
  <si>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</si>
  <si>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</si>
  <si>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</si>
  <si>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</si>
  <si>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</si>
  <si>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</si>
  <si>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</si>
  <si>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</si>
  <si>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</si>
  <si>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</si>
  <si>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</si>
  <si>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</si>
  <si>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</si>
  <si>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</si>
  <si>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</si>
  <si>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</si>
  <si>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</si>
  <si>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</si>
  <si>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</si>
  <si>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</si>
  <si>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</si>
  <si>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</si>
  <si>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</si>
  <si>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</si>
  <si>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</si>
  <si>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</si>
  <si>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</si>
  <si>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</si>
  <si>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</si>
  <si>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</si>
  <si>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</si>
  <si>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</si>
  <si>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</si>
  <si>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</si>
  <si>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</si>
  <si>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</si>
  <si>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</si>
  <si>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</si>
  <si>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</si>
  <si>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</si>
  <si>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</si>
  <si>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</si>
  <si>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</si>
  <si>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</si>
  <si>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</si>
  <si>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</si>
  <si>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</si>
  <si>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</si>
  <si>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</si>
  <si>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</si>
  <si>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</si>
  <si>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</si>
  <si>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</si>
  <si>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</si>
  <si>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</si>
  <si>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</si>
  <si>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</si>
  <si>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</si>
  <si>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</si>
  <si>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</si>
  <si>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</si>
  <si>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</si>
  <si>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</si>
  <si>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</si>
  <si>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</si>
  <si>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</si>
  <si>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</si>
  <si>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</si>
  <si>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</si>
  <si>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</si>
  <si>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</si>
  <si>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</si>
  <si>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</si>
  <si>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</si>
  <si>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</si>
  <si>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</si>
  <si>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</si>
  <si>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</si>
  <si>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</si>
  <si>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</si>
  <si>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</si>
  <si>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</si>
  <si>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</si>
  <si>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</si>
  <si>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</si>
  <si>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</si>
  <si>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</si>
  <si>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</si>
  <si>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</si>
  <si>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</si>
  <si>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</si>
  <si>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</si>
  <si>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</si>
  <si>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</si>
  <si>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</si>
  <si>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</si>
  <si>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</si>
  <si>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</si>
  <si>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</si>
  <si>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</si>
  <si>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</si>
  <si>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</si>
  <si>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</si>
  <si>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</si>
  <si>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</si>
  <si>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</si>
  <si>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</si>
  <si>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</si>
  <si>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</si>
  <si>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</si>
  <si>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</si>
  <si>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</si>
  <si>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</si>
  <si>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</si>
  <si>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</si>
  <si>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</si>
  <si>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</si>
  <si>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</si>
  <si>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</si>
  <si>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</si>
  <si>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</si>
  <si>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</si>
  <si>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</si>
  <si>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</si>
  <si>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</si>
  <si>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</si>
  <si>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</si>
  <si>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</si>
  <si>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</si>
  <si>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</si>
  <si>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</si>
  <si>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</si>
  <si>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</si>
  <si>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</si>
  <si>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</si>
  <si>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</si>
  <si>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</si>
  <si>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</si>
  <si>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</si>
  <si>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</si>
  <si>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</si>
  <si>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</si>
  <si>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</si>
  <si>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</si>
  <si>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</si>
  <si>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</si>
  <si>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</si>
  <si>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</si>
  <si>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</si>
  <si>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</si>
  <si>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</si>
  <si>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</si>
  <si>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</si>
  <si>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</si>
  <si>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</si>
  <si>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</si>
  <si>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</si>
  <si>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</si>
  <si>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</si>
  <si>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</si>
  <si>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</si>
  <si>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</si>
  <si>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</si>
  <si>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</si>
  <si>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</si>
  <si>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</si>
  <si>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</si>
  <si>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</si>
  <si>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</si>
  <si>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</si>
  <si>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</si>
  <si>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</si>
  <si>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</si>
  <si>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</si>
  <si>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</si>
  <si>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</si>
  <si>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</si>
  <si>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</si>
  <si>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</si>
  <si>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</si>
  <si>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</si>
  <si>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</si>
  <si>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</si>
  <si>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</si>
  <si>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</si>
  <si>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</si>
  <si>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</si>
  <si>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</si>
  <si>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</si>
  <si>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</si>
  <si>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</si>
  <si>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</si>
  <si>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</si>
  <si>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</si>
  <si>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</si>
  <si>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</si>
  <si>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</si>
  <si>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</si>
  <si>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</si>
  <si>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</si>
  <si>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</si>
  <si>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</si>
  <si>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</si>
  <si>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</si>
  <si>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</si>
  <si>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</si>
  <si>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</si>
  <si>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</si>
  <si>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</si>
  <si>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</si>
  <si>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</si>
  <si>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</si>
  <si>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</si>
  <si>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</si>
  <si>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</si>
  <si>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</si>
  <si>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</si>
  <si>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</si>
  <si>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</si>
  <si>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</si>
  <si>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</si>
  <si>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</si>
  <si>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</si>
  <si>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</si>
  <si>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</si>
  <si>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</si>
  <si>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</si>
  <si>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</si>
  <si>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</si>
  <si>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</si>
  <si>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</si>
  <si>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</si>
  <si>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</si>
  <si>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</si>
  <si>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</si>
  <si>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</si>
  <si>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</si>
  <si>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</si>
  <si>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</si>
  <si>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</si>
  <si>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</si>
  <si>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</si>
  <si>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</si>
  <si>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</si>
  <si>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</si>
  <si>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</si>
  <si>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</si>
  <si>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</si>
  <si>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</si>
  <si>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</si>
  <si>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</si>
  <si>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</si>
  <si>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</si>
  <si>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</si>
  <si>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</si>
  <si>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</si>
  <si>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</si>
  <si>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</si>
  <si>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</si>
  <si>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</si>
  <si>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</si>
  <si>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</si>
  <si>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</si>
  <si>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</si>
  <si>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</si>
  <si>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</si>
  <si>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</si>
  <si>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</si>
  <si>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</si>
  <si>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</si>
  <si>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</si>
  <si>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</si>
  <si>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</si>
  <si>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</si>
  <si>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</si>
  <si>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</si>
  <si>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</si>
  <si>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</si>
  <si>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</si>
  <si>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</si>
  <si>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</si>
  <si>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</si>
  <si>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</si>
  <si>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</si>
  <si>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</si>
  <si>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</si>
  <si>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</si>
  <si>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</si>
  <si>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</si>
  <si>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</si>
  <si>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</si>
  <si>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</si>
  <si>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</si>
  <si>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</si>
  <si>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</si>
  <si>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</si>
  <si>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</si>
  <si>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</si>
  <si>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</si>
  <si>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</si>
  <si>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</si>
  <si>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</si>
  <si>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</si>
  <si>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</si>
  <si>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</si>
  <si>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</si>
  <si>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</si>
  <si>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</si>
  <si>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</si>
  <si>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</si>
  <si>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</si>
  <si>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</si>
  <si>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</si>
  <si>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</si>
  <si>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</si>
  <si>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</si>
  <si>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</si>
  <si>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</si>
  <si>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</si>
  <si>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</si>
  <si>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</si>
  <si>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</si>
  <si>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</si>
  <si>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</si>
  <si>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</si>
  <si>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</si>
  <si>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</si>
  <si>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</si>
  <si>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</si>
  <si>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</si>
  <si>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</si>
  <si>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</si>
  <si>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</si>
  <si>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</si>
  <si>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</si>
  <si>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</si>
  <si>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</si>
  <si>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</si>
  <si>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</si>
  <si>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</si>
  <si>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</si>
  <si>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</si>
  <si>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</si>
  <si>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</si>
  <si>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</si>
  <si>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</si>
  <si>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</si>
  <si>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</si>
  <si>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</si>
  <si>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</si>
  <si>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</si>
  <si>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</si>
  <si>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</si>
  <si>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</si>
  <si>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</si>
  <si>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</si>
  <si>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</si>
  <si>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</si>
  <si>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</si>
  <si>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</si>
  <si>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</si>
  <si>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</si>
  <si>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</si>
  <si>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</si>
  <si>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</si>
  <si>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</si>
  <si>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</si>
  <si>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</si>
  <si>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</si>
  <si>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</si>
  <si>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</si>
  <si>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</si>
  <si>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</si>
  <si>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</si>
  <si>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</si>
  <si>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</si>
  <si>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</si>
  <si>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</si>
  <si>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</si>
  <si>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</si>
  <si>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</si>
  <si>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</si>
  <si>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</si>
  <si>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</si>
  <si>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</si>
  <si>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</si>
  <si>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</si>
  <si>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</si>
  <si>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</si>
  <si>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</si>
  <si>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</si>
  <si>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</si>
  <si>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</si>
  <si>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</si>
  <si>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</si>
  <si>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</si>
  <si>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</si>
  <si>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</si>
  <si>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</si>
  <si>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</si>
  <si>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</si>
  <si>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</si>
  <si>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</si>
  <si>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</si>
  <si>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</si>
  <si>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</si>
  <si>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</si>
  <si>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</si>
  <si>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</si>
  <si>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</si>
  <si>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</si>
  <si>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</si>
  <si>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</si>
  <si>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</si>
  <si>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</si>
  <si>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</si>
  <si>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</si>
  <si>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</si>
  <si>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</si>
  <si>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</si>
  <si>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</si>
  <si>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</si>
  <si>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</si>
  <si>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</si>
  <si>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</si>
  <si>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</si>
  <si>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</si>
  <si>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</si>
  <si>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</si>
  <si>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</si>
  <si>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</si>
  <si>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</si>
  <si>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</si>
  <si>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</si>
  <si>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</si>
  <si>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</si>
  <si>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</si>
  <si>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</si>
  <si>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</si>
  <si>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</si>
  <si>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</si>
  <si>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</si>
  <si>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</si>
  <si>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</si>
  <si>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</si>
  <si>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</si>
  <si>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</si>
  <si>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</si>
  <si>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</si>
  <si>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</si>
  <si>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</si>
  <si>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</si>
  <si>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</si>
  <si>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</si>
  <si>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</si>
  <si>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</si>
  <si>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</si>
  <si>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</si>
  <si>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</si>
  <si>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</si>
  <si>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</si>
  <si>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</si>
  <si>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</si>
  <si>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</si>
  <si>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</si>
  <si>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</si>
  <si>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</si>
  <si>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</si>
  <si>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</si>
  <si>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</si>
  <si>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</si>
  <si>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</si>
  <si>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</si>
  <si>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</si>
  <si>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</si>
  <si>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</si>
  <si>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</si>
  <si>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</si>
  <si>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</si>
  <si>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</si>
  <si>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</si>
  <si>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</si>
  <si>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</si>
  <si>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</si>
  <si>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</si>
  <si>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</si>
  <si>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</si>
  <si>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</si>
  <si>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</si>
  <si>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</si>
  <si>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</si>
  <si>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</si>
  <si>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</si>
  <si>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</si>
  <si>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</si>
  <si>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</si>
  <si>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</si>
  <si>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</si>
  <si>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</si>
  <si>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</si>
  <si>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</si>
  <si>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</si>
  <si>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</si>
  <si>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</si>
  <si>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</si>
  <si>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</si>
  <si>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</si>
  <si>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</si>
  <si>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</si>
  <si>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</si>
  <si>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</si>
  <si>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</si>
  <si>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</si>
  <si>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</si>
  <si>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</si>
  <si>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</si>
  <si>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</si>
  <si>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</si>
  <si>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</si>
  <si>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</si>
  <si>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</si>
  <si>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</si>
  <si>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</si>
  <si>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</si>
  <si>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</si>
  <si>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</si>
  <si>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</si>
  <si>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</si>
  <si>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</si>
  <si>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</si>
  <si>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</si>
  <si>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</si>
  <si>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</si>
  <si>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</si>
  <si>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</si>
  <si>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</si>
  <si>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</si>
  <si>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</si>
  <si>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</si>
  <si>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</si>
  <si>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</si>
  <si>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</si>
  <si>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</si>
  <si>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</si>
  <si>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</si>
  <si>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</si>
  <si>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</si>
  <si>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</si>
  <si>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</si>
  <si>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</si>
  <si>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</si>
  <si>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</si>
  <si>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</si>
  <si>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</si>
  <si>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</si>
  <si>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</si>
  <si>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</si>
  <si>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</si>
  <si>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</si>
  <si>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</si>
  <si>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</si>
  <si>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</si>
  <si>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</si>
  <si>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</si>
  <si>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</si>
  <si>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</si>
  <si>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</si>
  <si>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</si>
  <si>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</si>
  <si>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</si>
  <si>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</si>
  <si>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</si>
  <si>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</si>
  <si>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</si>
  <si>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</si>
  <si>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</si>
  <si>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</si>
  <si>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</si>
  <si>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</si>
  <si>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</si>
  <si>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</si>
  <si>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</si>
  <si>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</si>
  <si>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</si>
  <si>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</si>
  <si>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</si>
  <si>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</si>
  <si>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</si>
  <si>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</si>
  <si>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</si>
  <si>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</si>
  <si>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</si>
  <si>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</si>
  <si>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</si>
  <si>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</si>
  <si>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</si>
  <si>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</si>
  <si>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</si>
  <si>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</si>
  <si>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</si>
  <si>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</si>
  <si>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</si>
  <si>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</si>
  <si>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</si>
  <si>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</si>
  <si>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</si>
  <si>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</si>
  <si>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</si>
  <si>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</si>
  <si>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</si>
  <si>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</si>
  <si>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</si>
  <si>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</si>
  <si>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</si>
  <si>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</si>
  <si>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</si>
  <si>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</si>
  <si>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</si>
  <si>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</si>
  <si>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</si>
  <si>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</si>
  <si>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</si>
  <si>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</si>
  <si>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</si>
  <si>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</si>
  <si>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</si>
  <si>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</si>
  <si>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</si>
  <si>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</si>
  <si>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</si>
  <si>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</si>
  <si>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</si>
  <si>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</si>
  <si>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</si>
  <si>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</si>
  <si>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</si>
  <si>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</si>
  <si>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</si>
  <si>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</si>
  <si>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</si>
  <si>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</si>
  <si>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</si>
  <si>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</si>
  <si>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</si>
  <si>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</si>
  <si>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</si>
  <si>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</si>
  <si>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</si>
  <si>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</si>
  <si>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</si>
  <si>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</si>
  <si>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</si>
  <si>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</si>
  <si>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</si>
  <si>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</si>
  <si>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</si>
  <si>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</si>
  <si>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</si>
  <si>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</si>
  <si>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</si>
  <si>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</si>
  <si>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</si>
  <si>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</si>
  <si>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</si>
  <si>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</si>
  <si>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</si>
  <si>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</si>
  <si>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</si>
  <si>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</si>
  <si>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</si>
  <si>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</si>
  <si>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</si>
  <si>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</si>
  <si>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</si>
  <si>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</si>
  <si>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</si>
  <si>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</si>
  <si>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</si>
  <si>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</si>
  <si>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</si>
  <si>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</si>
  <si>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</si>
  <si>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</si>
  <si>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</si>
  <si>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</si>
  <si>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</si>
  <si>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</si>
  <si>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</si>
  <si>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</si>
  <si>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</si>
  <si>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</si>
  <si>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</si>
  <si>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</si>
  <si>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</si>
  <si>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</si>
  <si>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</si>
  <si>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</si>
  <si>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</si>
  <si>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</si>
  <si>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</si>
  <si>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</si>
  <si>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</si>
  <si>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</si>
  <si>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</si>
  <si>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</si>
  <si>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</si>
  <si>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</si>
  <si>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</si>
  <si>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</si>
  <si>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</si>
  <si>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</si>
  <si>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</si>
  <si>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</si>
  <si>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</si>
  <si>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</si>
  <si>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</si>
  <si>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</si>
  <si>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</si>
  <si>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</si>
  <si>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</si>
  <si>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</si>
  <si>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</si>
  <si>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</si>
  <si>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</si>
  <si>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</si>
  <si>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</si>
  <si>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</si>
  <si>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</si>
  <si>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</si>
  <si>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</si>
  <si>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</si>
  <si>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</si>
  <si>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</si>
  <si>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</si>
  <si>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</si>
  <si>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</si>
  <si>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</si>
  <si>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</si>
  <si>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</si>
  <si>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</si>
  <si>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</si>
  <si>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</si>
  <si>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</si>
  <si>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</si>
  <si>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</si>
  <si>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</si>
  <si>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</si>
  <si>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</si>
  <si>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</si>
  <si>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</si>
  <si>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</si>
  <si>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</si>
  <si>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</si>
  <si>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</si>
  <si>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</si>
  <si>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</si>
  <si>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</si>
  <si>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</si>
  <si>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</si>
  <si>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</si>
  <si>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</si>
  <si>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</si>
  <si>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</si>
  <si>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</si>
  <si>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</si>
  <si>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</si>
  <si>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</si>
  <si>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</si>
  <si>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</si>
  <si>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</si>
  <si>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</si>
  <si>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</si>
  <si>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</si>
  <si>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</si>
  <si>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</si>
  <si>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</si>
  <si>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</si>
  <si>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</si>
  <si>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</si>
  <si>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</si>
  <si>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</si>
  <si>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</si>
  <si>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</si>
  <si>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</si>
  <si>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</si>
  <si>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</si>
  <si>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</si>
  <si>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</si>
  <si>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</si>
  <si>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</si>
  <si>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</si>
  <si>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</si>
  <si>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</si>
  <si>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</si>
  <si>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</si>
  <si>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</si>
  <si>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</si>
  <si>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</si>
  <si>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</si>
  <si>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</si>
  <si>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</si>
  <si>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</si>
  <si>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</si>
  <si>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</si>
  <si>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</si>
  <si>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</si>
  <si>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</si>
  <si>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</si>
  <si>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</si>
  <si>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</si>
  <si>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</si>
  <si>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</si>
  <si>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</si>
  <si>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</si>
  <si>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</si>
  <si>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</si>
  <si>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</si>
  <si>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</si>
  <si>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</si>
  <si>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</si>
  <si>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</si>
  <si>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</si>
  <si>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</si>
  <si>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</si>
  <si>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</si>
  <si>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</si>
  <si>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</si>
  <si>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</si>
  <si>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</si>
  <si>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</si>
  <si>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</si>
  <si>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</si>
  <si>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</si>
  <si>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</si>
  <si>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</si>
  <si>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</si>
  <si>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</si>
  <si>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</si>
  <si>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</si>
  <si>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</si>
  <si>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</si>
  <si>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</si>
  <si>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</si>
  <si>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</si>
  <si>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</si>
  <si>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</si>
  <si>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</si>
  <si>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</si>
  <si>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</si>
  <si>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</si>
  <si>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</si>
  <si>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</si>
  <si>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</si>
  <si>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</si>
  <si>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</si>
  <si>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</si>
  <si>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</si>
  <si>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</si>
  <si>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</si>
  <si>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</si>
  <si>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</si>
  <si>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</si>
  <si>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</si>
  <si>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</si>
  <si>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</si>
  <si>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</si>
  <si>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</si>
  <si>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</si>
  <si>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</si>
  <si>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</si>
  <si>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</si>
  <si>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</si>
  <si>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</si>
  <si>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</si>
  <si>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</si>
  <si>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</si>
  <si>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</si>
  <si>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</si>
  <si>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</si>
  <si>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</si>
  <si>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</si>
  <si>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</si>
  <si>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</si>
  <si>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</si>
  <si>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</si>
  <si>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</si>
  <si>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</si>
  <si>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</si>
  <si>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</si>
  <si>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</si>
  <si>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</si>
  <si>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</si>
  <si>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</si>
  <si>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</si>
  <si>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</si>
  <si>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</si>
  <si>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</si>
  <si>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</si>
  <si>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</si>
  <si>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</si>
  <si>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</si>
  <si>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</si>
  <si>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</si>
  <si>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</si>
  <si>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</si>
  <si>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</si>
  <si>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</si>
  <si>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</si>
  <si>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</si>
  <si>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</si>
  <si>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</si>
  <si>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</si>
  <si>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</si>
  <si>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</si>
  <si>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</si>
  <si>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</si>
  <si>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</si>
  <si>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</si>
  <si>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</si>
  <si>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</si>
  <si>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</si>
  <si>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</si>
  <si>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</si>
  <si>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</si>
  <si>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</si>
  <si>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</si>
  <si>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</si>
  <si>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</si>
  <si>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</si>
  <si>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</si>
  <si>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</si>
  <si>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</si>
  <si>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</si>
  <si>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</si>
  <si>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</si>
  <si>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</si>
  <si>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</si>
  <si>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</si>
  <si>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</si>
  <si>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</si>
  <si>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</si>
  <si>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</si>
  <si>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</si>
  <si>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</si>
  <si>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</si>
  <si>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</si>
  <si>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</si>
  <si>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</si>
  <si>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</si>
  <si>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</si>
  <si>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</si>
  <si>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</si>
  <si>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</si>
  <si>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</si>
  <si>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</si>
  <si>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</si>
  <si>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</si>
  <si>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</si>
  <si>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</si>
  <si>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</si>
  <si>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</si>
  <si>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</si>
  <si>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</si>
  <si>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</si>
  <si>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</si>
  <si>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</si>
  <si>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</si>
  <si>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</si>
  <si>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</si>
  <si>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</si>
  <si>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</si>
  <si>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</si>
  <si>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</si>
  <si>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</si>
  <si>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</si>
  <si>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</si>
  <si>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</si>
  <si>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</si>
  <si>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</si>
  <si>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</si>
  <si>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</si>
  <si>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</si>
  <si>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</si>
  <si>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</si>
  <si>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</si>
  <si>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</si>
  <si>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</si>
  <si>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</si>
  <si>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</si>
  <si>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</si>
  <si>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</si>
  <si>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</si>
  <si>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</si>
  <si>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</si>
  <si>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</si>
  <si>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</si>
  <si>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</si>
  <si>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</si>
  <si>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</si>
  <si>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</si>
  <si>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</si>
  <si>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</si>
  <si>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</si>
  <si>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</si>
  <si>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</si>
  <si>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</si>
  <si>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</si>
  <si>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</si>
  <si>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</si>
  <si>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</si>
  <si>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</si>
  <si>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</si>
  <si>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</si>
  <si>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</si>
  <si>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</si>
  <si>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</si>
  <si>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</si>
  <si>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</si>
  <si>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</si>
  <si>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</si>
  <si>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</si>
  <si>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</si>
  <si>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</si>
  <si>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</si>
  <si>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</si>
  <si>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</si>
  <si>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</si>
  <si>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</si>
  <si>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</si>
  <si>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</si>
  <si>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</si>
  <si>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</si>
  <si>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</si>
  <si>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</si>
  <si>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</si>
  <si>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</si>
  <si>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</si>
  <si>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</si>
  <si>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</si>
  <si>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</si>
  <si>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</si>
  <si>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</si>
  <si>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</si>
  <si>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</si>
  <si>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</si>
  <si>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</si>
  <si>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</si>
  <si>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</si>
  <si>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</si>
  <si>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</si>
  <si>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</si>
  <si>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</si>
  <si>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</si>
  <si>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</si>
  <si>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</si>
  <si>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</si>
  <si>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</si>
  <si>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</si>
  <si>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</si>
  <si>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</si>
  <si>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</si>
  <si>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</si>
  <si>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</si>
  <si>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</si>
  <si>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</si>
  <si>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</si>
  <si>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</si>
  <si>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</si>
  <si>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</si>
  <si>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</si>
  <si>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</si>
  <si>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</si>
  <si>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</si>
  <si>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</si>
  <si>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</si>
  <si>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</si>
  <si>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</si>
  <si>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</si>
  <si>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</si>
  <si>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</si>
  <si>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</si>
  <si>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</si>
  <si>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</si>
  <si>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</si>
  <si>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</si>
  <si>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</si>
  <si>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</si>
  <si>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</si>
  <si>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</si>
  <si>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</si>
  <si>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</si>
  <si>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</si>
  <si>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</si>
  <si>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</si>
  <si>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</si>
  <si>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</si>
  <si>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</si>
  <si>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</si>
  <si>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</si>
  <si>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</si>
  <si>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</si>
  <si>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</si>
  <si>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</si>
  <si>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</si>
  <si>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</si>
  <si>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</si>
  <si>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</si>
  <si>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</si>
  <si>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</si>
  <si>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</si>
  <si>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</si>
  <si>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</si>
  <si>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</si>
  <si>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</si>
  <si>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</si>
  <si>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</si>
  <si>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</si>
  <si>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</si>
  <si>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</si>
  <si>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</si>
  <si>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</si>
  <si>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</si>
  <si>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</si>
  <si>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</si>
  <si>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</si>
  <si>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</si>
  <si>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</si>
  <si>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</si>
  <si>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</si>
  <si>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</si>
  <si>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</si>
  <si>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</si>
  <si>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</si>
  <si>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</si>
  <si>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</si>
  <si>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</si>
  <si>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</si>
  <si>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</si>
  <si>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</si>
  <si>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</si>
  <si>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</si>
  <si>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</si>
  <si>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</si>
  <si>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</si>
  <si>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</si>
  <si>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</si>
  <si>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</si>
  <si>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</si>
  <si>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</si>
  <si>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</si>
  <si>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</si>
  <si>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</si>
  <si>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</si>
  <si>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</si>
  <si>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</si>
  <si>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</si>
  <si>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</si>
  <si>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</si>
  <si>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</si>
  <si>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</si>
  <si>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</si>
  <si>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</si>
  <si>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</si>
  <si>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</si>
  <si>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</si>
  <si>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</si>
  <si>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</si>
  <si>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</si>
  <si>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</si>
  <si>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</si>
  <si>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</si>
  <si>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</si>
  <si>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</si>
  <si>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</si>
  <si>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</si>
  <si>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</si>
  <si>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</si>
  <si>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</si>
  <si>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</si>
  <si>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</si>
  <si>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</si>
  <si>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</si>
  <si>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</si>
  <si>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</si>
  <si>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</si>
  <si>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</si>
  <si>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</si>
  <si>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</si>
  <si>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</si>
  <si>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</si>
  <si>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</si>
  <si>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</si>
  <si>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</si>
  <si>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</si>
  <si>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</si>
  <si>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</si>
  <si>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</si>
  <si>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</si>
  <si>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</si>
  <si>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</si>
  <si>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</si>
  <si>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</si>
  <si>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</si>
  <si>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</si>
  <si>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</si>
  <si>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</si>
  <si>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</si>
  <si>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</si>
  <si>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</si>
  <si>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</si>
  <si>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</si>
  <si>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</si>
  <si>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</si>
  <si>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</si>
  <si>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</si>
  <si>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</si>
  <si>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</si>
  <si>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</si>
  <si>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</si>
  <si>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</si>
  <si>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</si>
  <si>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</si>
  <si>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</si>
  <si>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</si>
  <si>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</si>
  <si>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</si>
  <si>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</si>
  <si>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</si>
  <si>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</si>
  <si>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</si>
  <si>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</si>
  <si>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</si>
  <si>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</si>
  <si>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</si>
  <si>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</si>
  <si>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</si>
  <si>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</si>
  <si>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</si>
  <si>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</si>
  <si>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</si>
  <si>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</si>
  <si>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</si>
  <si>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</si>
  <si>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</si>
  <si>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</si>
  <si>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</si>
  <si>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</si>
  <si>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</si>
  <si>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</si>
  <si>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</si>
  <si>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</si>
  <si>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</si>
  <si>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</si>
  <si>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</si>
  <si>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</si>
  <si>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</si>
  <si>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</si>
  <si>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</si>
  <si>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</si>
  <si>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</si>
  <si>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</si>
  <si>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</si>
  <si>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</si>
  <si>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</si>
  <si>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</si>
  <si>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</si>
  <si>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</si>
  <si>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</si>
  <si>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</si>
  <si>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</si>
  <si>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</si>
  <si>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</si>
  <si>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</si>
  <si>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</si>
  <si>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</si>
  <si>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</si>
  <si>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</si>
  <si>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</si>
  <si>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</si>
  <si>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</si>
  <si>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</si>
  <si>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</si>
  <si>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</si>
  <si>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</si>
  <si>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</si>
  <si>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</si>
  <si>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</si>
  <si>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</si>
  <si>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</si>
  <si>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</si>
  <si>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</si>
  <si>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</si>
  <si>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</si>
  <si>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</si>
  <si>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</si>
  <si>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</si>
  <si>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</si>
  <si>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</si>
  <si>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</si>
  <si>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</si>
  <si>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</si>
  <si>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</si>
  <si>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</si>
  <si>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</si>
  <si>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</si>
  <si>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</si>
  <si>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</si>
  <si>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</si>
  <si>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</si>
  <si>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</si>
  <si>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</si>
  <si>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</si>
  <si>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</si>
  <si>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</si>
  <si>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</si>
  <si>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</si>
  <si>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</si>
  <si>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</si>
  <si>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</si>
  <si>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</si>
  <si>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</si>
  <si>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</si>
  <si>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</si>
  <si>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</si>
  <si>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</si>
  <si>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</si>
  <si>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</si>
  <si>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</si>
  <si>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</si>
  <si>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</si>
  <si>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</si>
  <si>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</si>
  <si>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</si>
  <si>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</si>
  <si>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</si>
  <si>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</si>
  <si>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</si>
  <si>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</si>
  <si>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</si>
  <si>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</si>
  <si>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</si>
  <si>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</si>
  <si>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</si>
  <si>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</si>
  <si>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</si>
  <si>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</si>
  <si>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</si>
  <si>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</si>
  <si>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</si>
  <si>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</si>
  <si>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</si>
  <si>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</si>
  <si>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</si>
  <si>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</si>
  <si>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</si>
  <si>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</si>
  <si>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</si>
  <si>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</si>
  <si>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</si>
  <si>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</si>
  <si>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</si>
  <si>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</si>
  <si>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</si>
  <si>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</si>
  <si>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</si>
  <si>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</si>
  <si>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</si>
  <si>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</si>
  <si>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</si>
  <si>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</si>
  <si>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</si>
  <si>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</si>
  <si>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</si>
  <si>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</si>
  <si>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</si>
  <si>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</si>
  <si>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</si>
  <si>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</si>
  <si>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</si>
  <si>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</si>
  <si>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</si>
  <si>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</si>
  <si>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</si>
  <si>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</si>
  <si>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</si>
  <si>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</si>
  <si>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</si>
  <si>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</si>
  <si>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</si>
  <si>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</si>
  <si>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</si>
  <si>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</si>
  <si>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</si>
  <si>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</si>
  <si>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</si>
  <si>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</si>
  <si>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</si>
  <si>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</si>
  <si>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</si>
  <si>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</si>
  <si>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</si>
  <si>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</si>
  <si>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</si>
  <si>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</si>
  <si>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</si>
  <si>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</si>
  <si>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</si>
  <si>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</si>
  <si>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</si>
  <si>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</si>
  <si>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</si>
  <si>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</si>
  <si>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</si>
  <si>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</si>
  <si>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</si>
  <si>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</si>
  <si>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</si>
  <si>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</si>
  <si>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</si>
  <si>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</si>
  <si>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</si>
  <si>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</si>
  <si>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</si>
  <si>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</si>
  <si>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</si>
  <si>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</si>
  <si>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</si>
  <si>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</si>
  <si>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</si>
  <si>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</si>
  <si>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</si>
  <si>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</si>
  <si>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</si>
  <si>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</si>
  <si>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</si>
  <si>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</si>
  <si>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</si>
  <si>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</si>
  <si>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</si>
  <si>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</si>
  <si>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</si>
  <si>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</si>
  <si>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</si>
  <si>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</si>
  <si>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</si>
  <si>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</si>
  <si>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</si>
  <si>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</si>
  <si>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</si>
  <si>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</si>
  <si>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</si>
  <si>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</si>
  <si>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</si>
  <si>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</si>
  <si>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</si>
  <si>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</si>
  <si>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</si>
  <si>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</si>
  <si>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</si>
  <si>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</si>
  <si>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</si>
  <si>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</si>
  <si>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</si>
  <si>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</si>
  <si>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</si>
  <si>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</si>
  <si>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</si>
  <si>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</si>
  <si>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</si>
  <si>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</si>
  <si>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</si>
  <si>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</si>
  <si>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</si>
  <si>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</si>
  <si>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</si>
  <si>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</si>
  <si>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</si>
  <si>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</si>
  <si>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</si>
  <si>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</si>
  <si>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</si>
  <si>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</si>
  <si>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</si>
  <si>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</si>
  <si>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</si>
  <si>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</si>
  <si>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</si>
  <si>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</si>
  <si>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</si>
  <si>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</si>
  <si>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</si>
  <si>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</si>
  <si>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</si>
  <si>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</si>
  <si>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</si>
  <si>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</si>
  <si>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</si>
  <si>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</si>
  <si>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</si>
  <si>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</si>
  <si>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</si>
  <si>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</si>
  <si>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</si>
  <si>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</si>
  <si>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</si>
  <si>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</si>
  <si>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</si>
  <si>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</si>
  <si>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</si>
  <si>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</si>
  <si>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</si>
  <si>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</si>
  <si>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</si>
  <si>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</si>
  <si>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</si>
  <si>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</si>
  <si>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</si>
  <si>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</si>
  <si>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</si>
  <si>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</si>
  <si>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</si>
  <si>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</si>
  <si>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</si>
  <si>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</si>
  <si>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</si>
  <si>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</si>
  <si>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</si>
  <si>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</si>
  <si>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</si>
  <si>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</si>
  <si>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</si>
  <si>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</si>
  <si>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</si>
  <si>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</si>
  <si>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</si>
  <si>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</si>
  <si>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</si>
  <si>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</si>
  <si>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</si>
  <si>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</si>
  <si>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</si>
  <si>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</si>
  <si>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</si>
  <si>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</si>
  <si>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</si>
  <si>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</si>
  <si>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</si>
  <si>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</si>
  <si>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</si>
  <si>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</si>
  <si>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</si>
  <si>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</si>
  <si>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</si>
  <si>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</si>
  <si>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</si>
  <si>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</si>
  <si>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</si>
  <si>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</si>
  <si>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</si>
  <si>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</si>
  <si>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</si>
  <si>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</si>
  <si>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</si>
  <si>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</si>
  <si>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</si>
  <si>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</si>
  <si>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</si>
  <si>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</si>
  <si>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</si>
  <si>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</si>
  <si>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</si>
  <si>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</si>
  <si>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</si>
  <si>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</si>
  <si>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</si>
  <si>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</si>
  <si>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</si>
  <si>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</si>
  <si>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</si>
  <si>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</si>
  <si>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</si>
  <si>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</si>
  <si>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</si>
  <si>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</si>
  <si>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</si>
  <si>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</si>
  <si>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</si>
  <si>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</si>
  <si>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</si>
  <si>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</si>
  <si>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</si>
  <si>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</si>
  <si>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</si>
  <si>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</si>
  <si>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</si>
  <si>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</si>
  <si>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</si>
  <si>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</si>
  <si>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</si>
  <si>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</si>
  <si>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</si>
  <si>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</si>
  <si>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</si>
  <si>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</si>
  <si>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</si>
  <si>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</si>
  <si>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</si>
  <si>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</si>
  <si>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</si>
  <si>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</si>
  <si>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</si>
  <si>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</si>
  <si>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</si>
  <si>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</si>
  <si>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</si>
  <si>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</si>
  <si>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</si>
  <si>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</si>
  <si>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</si>
  <si>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</si>
  <si>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</si>
  <si>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</si>
  <si>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</si>
  <si>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</si>
  <si>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</si>
  <si>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</si>
  <si>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</si>
  <si>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</si>
  <si>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</si>
  <si>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</si>
  <si>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</si>
  <si>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</si>
  <si>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</si>
  <si>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</si>
  <si>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</si>
  <si>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</si>
  <si>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</si>
  <si>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</si>
  <si>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</si>
  <si>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</si>
  <si>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</si>
  <si>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</si>
  <si>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</si>
  <si>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</si>
  <si>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</si>
  <si>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</si>
  <si>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</si>
  <si>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</si>
  <si>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</si>
  <si>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</si>
  <si>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</si>
  <si>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</si>
  <si>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</si>
  <si>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</si>
  <si>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</si>
  <si>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</si>
  <si>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</si>
  <si>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</si>
  <si>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</si>
  <si>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</si>
  <si>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</si>
  <si>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</si>
  <si>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</si>
  <si>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</si>
  <si>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</si>
  <si>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</si>
  <si>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</si>
  <si>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</si>
  <si>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</si>
  <si>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</si>
  <si>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</si>
  <si>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</si>
  <si>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</si>
  <si>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</si>
  <si>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</si>
  <si>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</si>
  <si>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</si>
  <si>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</si>
  <si>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</si>
  <si>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</si>
  <si>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</si>
  <si>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</si>
  <si>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</si>
  <si>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</si>
  <si>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</si>
  <si>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</si>
  <si>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</si>
  <si>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</si>
  <si>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</si>
  <si>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</si>
  <si>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</si>
  <si>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</si>
  <si>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</si>
  <si>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</si>
  <si>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</si>
  <si>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</si>
  <si>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</si>
  <si>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</si>
  <si>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</si>
  <si>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</si>
  <si>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</si>
  <si>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</si>
  <si>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</si>
  <si>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</si>
  <si>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</si>
  <si>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</si>
  <si>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</si>
  <si>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</si>
  <si>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</si>
  <si>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</si>
  <si>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</si>
  <si>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</si>
  <si>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</si>
  <si>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</si>
  <si>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</si>
  <si>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</si>
  <si>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</si>
  <si>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</si>
  <si>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</si>
  <si>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</si>
  <si>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</si>
  <si>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</si>
  <si>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</si>
  <si>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</si>
  <si>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</si>
  <si>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</si>
  <si>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</si>
  <si>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</si>
  <si>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</si>
  <si>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</si>
  <si>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</si>
  <si>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</si>
  <si>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</si>
  <si>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</si>
  <si>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</si>
  <si>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</si>
  <si>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</si>
  <si>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</si>
  <si>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</si>
  <si>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</si>
  <si>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</si>
  <si>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</si>
  <si>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</si>
  <si>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</si>
  <si>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</si>
  <si>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</si>
  <si>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</si>
  <si>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</si>
  <si>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</si>
  <si>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</si>
  <si>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</si>
  <si>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</si>
  <si>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</si>
  <si>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</si>
  <si>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</si>
  <si>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</si>
  <si>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</si>
  <si>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</si>
  <si>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</si>
  <si>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</si>
  <si>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</si>
  <si>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</si>
  <si>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</si>
  <si>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</si>
  <si>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</si>
  <si>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</si>
  <si>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</si>
  <si>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</si>
  <si>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</si>
  <si>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</si>
  <si>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</si>
  <si>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</si>
  <si>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</si>
  <si>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</si>
  <si>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</si>
  <si>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</si>
  <si>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</si>
  <si>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</si>
  <si>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</si>
  <si>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</si>
  <si>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</si>
  <si>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</si>
  <si>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</si>
  <si>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</si>
  <si>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</si>
  <si>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</si>
  <si>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</si>
  <si>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</si>
  <si>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</si>
  <si>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</si>
  <si>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</si>
  <si>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</si>
  <si>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</si>
  <si>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</si>
  <si>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</si>
  <si>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</si>
  <si>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</si>
  <si>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</si>
  <si>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</si>
  <si>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</si>
  <si>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</si>
  <si>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</si>
  <si>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</si>
  <si>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</si>
  <si>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</si>
  <si>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</si>
  <si>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</si>
  <si>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</si>
  <si>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</si>
  <si>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</si>
  <si>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</si>
  <si>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</si>
  <si>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</si>
  <si>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</si>
  <si>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</si>
  <si>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</si>
  <si>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</si>
  <si>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</si>
  <si>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</si>
  <si>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</si>
  <si>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</si>
  <si>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</si>
  <si>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</si>
  <si>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</si>
  <si>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</si>
  <si>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</si>
  <si>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</si>
  <si>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</si>
  <si>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</si>
  <si>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</si>
  <si>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</si>
  <si>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</si>
  <si>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</si>
  <si>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</si>
  <si>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</si>
  <si>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</si>
  <si>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</si>
  <si>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</si>
  <si>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</si>
  <si>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</si>
  <si>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</si>
  <si>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</si>
  <si>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</si>
  <si>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</si>
  <si>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</si>
  <si>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</si>
  <si>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</si>
  <si>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</si>
  <si>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</si>
  <si>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</si>
  <si>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</si>
  <si>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</si>
  <si>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</si>
  <si>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</si>
  <si>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</si>
  <si>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</si>
  <si>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</si>
  <si>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</si>
  <si>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</si>
  <si>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</si>
  <si>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</si>
  <si>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</si>
  <si>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</si>
  <si>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</si>
  <si>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</si>
  <si>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</si>
  <si>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</si>
  <si>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</si>
  <si>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</si>
  <si>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</si>
  <si>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</si>
  <si>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</si>
  <si>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</si>
  <si>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</si>
  <si>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</si>
  <si>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</si>
  <si>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</si>
  <si>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</si>
  <si>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</si>
  <si>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</si>
  <si>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</si>
  <si>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</si>
  <si>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</si>
  <si>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</si>
  <si>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</si>
  <si>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</si>
  <si>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</si>
  <si>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</si>
  <si>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</si>
  <si>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</si>
  <si>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</si>
  <si>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</si>
  <si>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</si>
  <si>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</si>
  <si>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</si>
  <si>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</si>
  <si>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</si>
  <si>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</si>
  <si>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</si>
  <si>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</si>
  <si>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</si>
  <si>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</si>
  <si>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</si>
  <si>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</si>
  <si>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</si>
  <si>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</si>
  <si>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</si>
  <si>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</si>
  <si>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</si>
  <si>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</si>
  <si>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</si>
  <si>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</si>
  <si>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</si>
  <si>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</si>
  <si>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</si>
  <si>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</si>
  <si>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</si>
  <si>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</si>
  <si>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</si>
  <si>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</si>
  <si>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</si>
  <si>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</si>
  <si>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</si>
  <si>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</si>
  <si>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</si>
  <si>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</si>
  <si>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</si>
  <si>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</si>
  <si>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</si>
  <si>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</si>
  <si>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</si>
  <si>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</si>
  <si>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</si>
  <si>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</si>
  <si>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</si>
  <si>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</si>
  <si>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</si>
  <si>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</si>
  <si>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</si>
  <si>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</si>
  <si>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</si>
  <si>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</si>
  <si>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</si>
  <si>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</si>
  <si>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</si>
  <si>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</si>
  <si>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</si>
  <si>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</si>
  <si>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</si>
  <si>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</si>
  <si>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</si>
  <si>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</si>
  <si>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</si>
  <si>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</si>
  <si>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</si>
  <si>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</si>
  <si>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</si>
  <si>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</si>
  <si>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</si>
  <si>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</si>
  <si>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</si>
  <si>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</si>
  <si>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</si>
  <si>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</si>
  <si>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</si>
  <si>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</si>
  <si>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</si>
  <si>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</si>
  <si>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</si>
  <si>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</si>
  <si>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</si>
  <si>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</si>
  <si>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</si>
  <si>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</si>
  <si>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</si>
  <si>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</si>
  <si>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</si>
  <si>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</si>
  <si>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</si>
  <si>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</si>
  <si>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</si>
  <si>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</si>
  <si>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</si>
  <si>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</si>
  <si>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</si>
  <si>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</si>
  <si>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</si>
  <si>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</si>
  <si>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</si>
  <si>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</si>
  <si>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</si>
  <si>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</si>
  <si>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</si>
  <si>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</si>
  <si>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</si>
  <si>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</si>
  <si>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</si>
  <si>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</si>
  <si>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</si>
  <si>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</si>
  <si>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</si>
  <si>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</si>
  <si>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</si>
  <si>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</si>
  <si>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</si>
  <si>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</si>
  <si>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</si>
  <si>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</si>
  <si>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</si>
  <si>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</si>
  <si>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</si>
  <si>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</si>
  <si>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</si>
  <si>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</si>
  <si>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</si>
  <si>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</si>
  <si>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</si>
  <si>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</si>
  <si>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</si>
  <si>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</si>
  <si>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</si>
  <si>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</si>
  <si>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</si>
  <si>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</si>
  <si>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</si>
  <si>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</si>
  <si>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</si>
  <si>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</si>
  <si>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</si>
  <si>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</si>
  <si>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</si>
  <si>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</si>
  <si>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</si>
  <si>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</si>
  <si>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</si>
  <si>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</si>
  <si>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</si>
  <si>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</si>
  <si>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</si>
  <si>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</si>
  <si>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</si>
  <si>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</si>
  <si>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</si>
  <si>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</si>
  <si>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</si>
  <si>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</si>
  <si>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</si>
  <si>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</si>
  <si>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</si>
  <si>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</si>
  <si>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</si>
  <si>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</si>
  <si>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</si>
  <si>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</si>
  <si>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</si>
  <si>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</si>
  <si>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</si>
  <si>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</si>
  <si>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</si>
  <si>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</si>
  <si>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</si>
  <si>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</si>
  <si>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</si>
  <si>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</si>
  <si>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</si>
  <si>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</si>
  <si>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</si>
  <si>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</si>
  <si>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</si>
  <si>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</si>
  <si>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</si>
  <si>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</si>
  <si>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</si>
  <si>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</si>
  <si>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</si>
  <si>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</si>
  <si>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</si>
  <si>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</si>
  <si>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</si>
  <si>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</si>
  <si>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</si>
  <si>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</si>
  <si>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</si>
  <si>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</si>
  <si>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</si>
  <si>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</si>
  <si>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</si>
  <si>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</si>
  <si>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</si>
  <si>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</si>
  <si>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</si>
  <si>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</si>
  <si>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</si>
  <si>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</si>
  <si>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</si>
  <si>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</si>
  <si>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</si>
  <si>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</si>
  <si>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</si>
  <si>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</si>
  <si>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</si>
  <si>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</si>
  <si>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</si>
  <si>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</si>
  <si>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</si>
  <si>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</si>
  <si>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</si>
  <si>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</si>
  <si>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</si>
  <si>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</si>
  <si>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</si>
  <si>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</si>
  <si>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</si>
  <si>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</si>
  <si>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</si>
  <si>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</si>
  <si>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</si>
  <si>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</si>
  <si>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</si>
  <si>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</si>
  <si>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</si>
  <si>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</si>
  <si>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</si>
  <si>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</si>
  <si>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</si>
  <si>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</si>
  <si>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</si>
  <si>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</si>
  <si>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</si>
  <si>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</si>
  <si>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</si>
  <si>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</si>
  <si>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</si>
  <si>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</si>
  <si>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</si>
  <si>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</si>
  <si>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</si>
  <si>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</si>
  <si>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</si>
  <si>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</si>
  <si>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</si>
  <si>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</si>
  <si>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</si>
  <si>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</si>
  <si>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</si>
  <si>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</si>
  <si>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</si>
  <si>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</si>
  <si>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</si>
  <si>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</si>
  <si>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</si>
  <si>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</si>
  <si>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</si>
  <si>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</si>
  <si>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</si>
  <si>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</si>
  <si>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</si>
  <si>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</si>
  <si>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</si>
  <si>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</si>
  <si>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</si>
  <si>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</si>
  <si>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</si>
  <si>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</si>
  <si>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</si>
  <si>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</si>
  <si>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</si>
  <si>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</si>
  <si>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</si>
  <si>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</si>
  <si>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</si>
  <si>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</si>
  <si>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</si>
  <si>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</si>
  <si>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</si>
  <si>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</si>
  <si>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</si>
  <si>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</si>
  <si>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</si>
  <si>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</si>
  <si>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</si>
  <si>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</si>
  <si>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</si>
  <si>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</si>
  <si>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</si>
  <si>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</si>
  <si>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</si>
  <si>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</si>
  <si>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</si>
  <si>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</si>
  <si>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</si>
  <si>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</si>
  <si>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</si>
  <si>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</si>
  <si>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</si>
  <si>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</si>
  <si>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</si>
  <si>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</si>
  <si>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</si>
  <si>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</si>
  <si>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</si>
  <si>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</si>
  <si>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</si>
  <si>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</si>
  <si>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</si>
  <si>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</si>
  <si>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</si>
  <si>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</si>
  <si>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</si>
  <si>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</si>
  <si>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</si>
  <si>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</si>
  <si>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</si>
  <si>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</si>
  <si>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</si>
  <si>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</si>
  <si>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</si>
  <si>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</si>
  <si>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</si>
  <si>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</si>
  <si>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</si>
  <si>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</si>
  <si>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</si>
  <si>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</si>
  <si>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</si>
  <si>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</si>
  <si>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</si>
  <si>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</si>
  <si>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</si>
  <si>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</si>
  <si>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</si>
  <si>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</si>
  <si>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</si>
  <si>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</si>
  <si>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</si>
  <si>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</si>
  <si>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</si>
  <si>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</si>
  <si>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</si>
  <si>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</si>
  <si>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</si>
  <si>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</si>
  <si>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</si>
  <si>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</si>
  <si>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</si>
  <si>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</si>
  <si>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</si>
  <si>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</si>
  <si>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</si>
  <si>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</si>
  <si>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</si>
  <si>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</si>
  <si>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</si>
  <si>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</si>
  <si>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</si>
  <si>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</si>
  <si>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</si>
  <si>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</si>
  <si>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</si>
  <si>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</si>
  <si>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</si>
  <si>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</si>
  <si>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</si>
  <si>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</si>
  <si>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</si>
  <si>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</si>
  <si>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</si>
  <si>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</si>
  <si>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</si>
  <si>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</si>
  <si>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</si>
  <si>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</si>
  <si>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</si>
  <si>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</si>
  <si>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</si>
  <si>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</si>
  <si>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</si>
  <si>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</si>
  <si>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</si>
  <si>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</si>
  <si>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</si>
  <si>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</si>
  <si>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</si>
  <si>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</si>
  <si>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</si>
  <si>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</si>
  <si>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</si>
  <si>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</si>
  <si>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</si>
  <si>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</si>
  <si>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</si>
  <si>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</si>
  <si>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</si>
  <si>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</si>
  <si>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</si>
  <si>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</si>
  <si>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</si>
  <si>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</si>
  <si>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</si>
  <si>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</si>
  <si>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</si>
  <si>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</si>
  <si>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</si>
  <si>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</si>
  <si>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</si>
  <si>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</si>
  <si>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</si>
  <si>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</si>
  <si>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</si>
  <si>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</si>
  <si>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</si>
  <si>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</si>
  <si>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</si>
  <si>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</si>
  <si>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</si>
  <si>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</si>
  <si>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</si>
  <si>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</si>
  <si>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</si>
  <si>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</si>
  <si>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</si>
  <si>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</si>
  <si>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</si>
  <si>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</si>
  <si>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</si>
  <si>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</si>
  <si>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</si>
  <si>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</si>
  <si>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</si>
  <si>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</si>
  <si>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</si>
  <si>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</si>
  <si>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</si>
  <si>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</si>
  <si>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</si>
  <si>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</si>
  <si>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</si>
  <si>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</si>
  <si>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</si>
  <si>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</si>
  <si>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</si>
  <si>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</si>
  <si>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</si>
  <si>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</si>
  <si>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</si>
  <si>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</si>
  <si>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</si>
  <si>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</si>
  <si>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</si>
  <si>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</si>
  <si>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</si>
  <si>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</si>
  <si>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</si>
  <si>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</si>
  <si>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</si>
  <si>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</si>
  <si>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</si>
  <si>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</si>
  <si>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</si>
  <si>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</si>
  <si>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</si>
  <si>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</si>
  <si>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</si>
  <si>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</si>
  <si>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</si>
  <si>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</si>
  <si>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</si>
  <si>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</si>
  <si>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</si>
  <si>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</si>
  <si>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</si>
  <si>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</si>
  <si>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</si>
  <si>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</si>
  <si>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</si>
  <si>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</si>
  <si>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</si>
  <si>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</si>
  <si>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</si>
  <si>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</si>
  <si>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</si>
  <si>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</si>
  <si>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</si>
  <si>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</si>
  <si>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</si>
  <si>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</si>
  <si>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</si>
  <si>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</si>
  <si>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</si>
  <si>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</si>
  <si>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</si>
  <si>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</si>
  <si>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</si>
  <si>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</si>
  <si>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</si>
  <si>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</si>
  <si>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</si>
  <si>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</si>
  <si>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</si>
  <si>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</si>
  <si>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</si>
  <si>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</si>
  <si>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</si>
  <si>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</si>
  <si>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</si>
  <si>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</si>
  <si>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</si>
  <si>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</si>
  <si>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</si>
  <si>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</si>
  <si>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</si>
  <si>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</si>
  <si>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</si>
  <si>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</si>
  <si>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</si>
  <si>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</si>
  <si>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</si>
  <si>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</si>
  <si>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</si>
  <si>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</si>
  <si>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</si>
  <si>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</si>
  <si>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</si>
  <si>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</si>
  <si>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</si>
  <si>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</si>
  <si>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</si>
  <si>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</si>
  <si>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</si>
  <si>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</si>
  <si>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</si>
  <si>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</si>
  <si>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</si>
  <si>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</si>
  <si>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</si>
  <si>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</si>
  <si>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</si>
  <si>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</si>
  <si>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</si>
  <si>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</si>
  <si>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</si>
  <si>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</si>
  <si>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</si>
  <si>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</si>
  <si>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</si>
  <si>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</si>
  <si>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</si>
  <si>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</si>
  <si>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</si>
  <si>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</si>
  <si>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</si>
  <si>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</si>
  <si>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</si>
  <si>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</si>
  <si>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</si>
  <si>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</si>
  <si>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</si>
  <si>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</si>
  <si>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</si>
  <si>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</si>
  <si>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</si>
  <si>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</si>
  <si>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</si>
  <si>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</si>
  <si>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</si>
  <si>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</si>
  <si>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</si>
  <si>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</si>
  <si>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</si>
  <si>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</si>
  <si>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</si>
  <si>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</si>
  <si>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</si>
  <si>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</si>
  <si>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</si>
  <si>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</si>
  <si>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</si>
  <si>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</si>
  <si>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</si>
  <si>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</si>
  <si>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</si>
  <si>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</si>
  <si>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</si>
  <si>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</si>
  <si>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</si>
  <si>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</si>
  <si>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</si>
  <si>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</si>
  <si>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</si>
  <si>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</si>
  <si>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</si>
  <si>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</si>
  <si>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</si>
  <si>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</si>
  <si>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</si>
  <si>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</si>
  <si>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</si>
  <si>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</si>
  <si>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</si>
  <si>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</si>
  <si>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</si>
  <si>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</si>
  <si>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</si>
  <si>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</si>
  <si>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</si>
  <si>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</si>
  <si>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</si>
  <si>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</si>
  <si>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</si>
  <si>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</si>
  <si>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</si>
  <si>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</si>
  <si>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</si>
  <si>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</si>
  <si>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</si>
  <si>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</si>
  <si>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</si>
  <si>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</si>
  <si>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</si>
  <si>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</si>
  <si>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</si>
  <si>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</si>
  <si>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</si>
  <si>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</si>
  <si>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</si>
  <si>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</si>
  <si>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</si>
  <si>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</si>
  <si>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</si>
  <si>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</si>
  <si>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</si>
  <si>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</si>
  <si>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</si>
  <si>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</si>
  <si>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</si>
  <si>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</si>
  <si>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</si>
  <si>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</si>
  <si>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</si>
  <si>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</si>
  <si>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</si>
  <si>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</si>
  <si>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</si>
  <si>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</si>
  <si>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</si>
  <si>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</si>
  <si>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</si>
  <si>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</si>
  <si>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</si>
  <si>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</si>
  <si>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</si>
  <si>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</si>
  <si>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</si>
  <si>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</si>
  <si>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</si>
  <si>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</si>
  <si>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</si>
  <si>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</si>
  <si>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</si>
  <si>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</si>
  <si>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</si>
  <si>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</si>
  <si>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</si>
  <si>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</si>
  <si>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</si>
  <si>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</si>
  <si>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</si>
  <si>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</si>
  <si>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</si>
  <si>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</si>
  <si>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</si>
  <si>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</si>
  <si>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</si>
  <si>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</si>
  <si>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</si>
  <si>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</si>
  <si>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</si>
  <si>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</si>
  <si>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</si>
  <si>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</si>
  <si>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</si>
  <si>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</si>
  <si>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</si>
  <si>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</si>
  <si>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</si>
  <si>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</si>
  <si>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</si>
  <si>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</si>
  <si>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</si>
  <si>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</si>
  <si>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</si>
  <si>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</si>
  <si>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</si>
  <si>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</si>
  <si>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</si>
  <si>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</si>
  <si>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</si>
  <si>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</si>
  <si>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</si>
  <si>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</si>
  <si>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</si>
  <si>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</si>
  <si>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</si>
  <si>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</si>
  <si>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</si>
  <si>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</si>
  <si>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</si>
  <si>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</si>
  <si>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</si>
  <si>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</si>
  <si>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</si>
  <si>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</si>
  <si>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</si>
  <si>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</si>
  <si>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</si>
  <si>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</si>
  <si>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</si>
  <si>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</si>
  <si>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</si>
  <si>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</si>
  <si>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</si>
  <si>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</si>
  <si>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</si>
  <si>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</si>
  <si>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</si>
  <si>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</si>
  <si>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</si>
  <si>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</si>
  <si>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</si>
  <si>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</si>
  <si>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</si>
  <si>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</si>
  <si>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</si>
  <si>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</si>
  <si>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</si>
  <si>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</si>
  <si>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</si>
  <si>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</si>
  <si>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</si>
  <si>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</si>
  <si>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</si>
  <si>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</si>
  <si>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</si>
  <si>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</si>
  <si>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</si>
  <si>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</si>
  <si>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</si>
  <si>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</si>
  <si>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</si>
  <si>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</si>
  <si>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</si>
  <si>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</si>
  <si>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</si>
  <si>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</si>
  <si>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</si>
  <si>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</si>
  <si>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</si>
  <si>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</si>
  <si>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</si>
  <si>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</si>
  <si>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</si>
  <si>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</si>
  <si>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</si>
  <si>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</si>
  <si>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</si>
  <si>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</si>
  <si>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</si>
  <si>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</si>
  <si>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</si>
  <si>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</si>
  <si>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</si>
  <si>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</si>
  <si>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</si>
  <si>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</si>
  <si>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</si>
  <si>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</si>
  <si>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</si>
  <si>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</si>
  <si>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</si>
  <si>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</si>
  <si>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</si>
  <si>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</si>
  <si>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</si>
  <si>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</si>
  <si>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</si>
  <si>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</si>
  <si>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</si>
  <si>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</si>
  <si>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</si>
  <si>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</si>
  <si>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</si>
  <si>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</si>
  <si>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</si>
  <si>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</si>
  <si>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</si>
  <si>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</si>
  <si>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</si>
  <si>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</si>
  <si>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</si>
  <si>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</si>
  <si>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</si>
  <si>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</si>
  <si>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</si>
  <si>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</si>
  <si>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</si>
  <si>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</si>
  <si>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</si>
  <si>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</si>
  <si>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</si>
  <si>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</si>
  <si>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</si>
  <si>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</si>
  <si>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</si>
  <si>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</si>
  <si>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</si>
  <si>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</si>
  <si>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</si>
  <si>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</si>
  <si>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</si>
  <si>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</si>
  <si>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</si>
  <si>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</si>
  <si>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</si>
  <si>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</si>
  <si>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</si>
  <si>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</si>
  <si>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</si>
  <si>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</si>
  <si>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</si>
  <si>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</si>
  <si>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</si>
  <si>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</si>
  <si>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</si>
  <si>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</si>
  <si>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</si>
  <si>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</si>
  <si>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</si>
  <si>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</si>
  <si>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</si>
  <si>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</si>
  <si>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</si>
  <si>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</si>
  <si>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</si>
  <si>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</si>
  <si>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</si>
  <si>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</si>
  <si>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</si>
  <si>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</si>
  <si>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</si>
  <si>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</si>
  <si>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</si>
  <si>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</si>
  <si>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</si>
  <si>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</si>
  <si>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</si>
  <si>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</si>
  <si>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</si>
  <si>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</si>
  <si>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</si>
  <si>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</si>
  <si>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</si>
  <si>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</si>
  <si>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</si>
  <si>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</si>
  <si>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</si>
  <si>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</si>
  <si>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</si>
  <si>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</si>
  <si>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</si>
  <si>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</si>
  <si>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</si>
  <si>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</si>
  <si>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</si>
  <si>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</si>
  <si>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</si>
  <si>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</si>
  <si>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</si>
  <si>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</si>
  <si>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</si>
  <si>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</si>
  <si>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</si>
  <si>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</si>
  <si>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</si>
  <si>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</si>
  <si>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</si>
  <si>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</si>
  <si>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</si>
  <si>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</si>
  <si>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</si>
  <si>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</si>
  <si>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</si>
  <si>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</si>
  <si>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</si>
  <si>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</si>
  <si>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</si>
  <si>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</si>
  <si>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</si>
  <si>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</si>
  <si>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</si>
  <si>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</si>
  <si>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</si>
  <si>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</si>
  <si>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</si>
  <si>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</si>
  <si>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</si>
  <si>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</si>
  <si>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</si>
  <si>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</si>
  <si>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</si>
  <si>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</si>
  <si>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</si>
  <si>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</si>
  <si>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</si>
  <si>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</si>
  <si>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</si>
  <si>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</si>
  <si>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</si>
  <si>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</si>
  <si>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</si>
  <si>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</si>
  <si>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</si>
  <si>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</si>
  <si>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</si>
  <si>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</si>
  <si>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</si>
  <si>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</si>
  <si>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</si>
  <si>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</si>
  <si>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</si>
  <si>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</si>
  <si>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</si>
  <si>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</si>
  <si>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</si>
  <si>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</si>
  <si>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</si>
  <si>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</si>
  <si>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</si>
  <si>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</si>
  <si>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</si>
  <si>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</si>
  <si>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</si>
  <si>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</si>
  <si>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</si>
  <si>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</si>
  <si>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</si>
  <si>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</si>
  <si>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</si>
  <si>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</si>
  <si>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</si>
  <si>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</si>
  <si>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</si>
  <si>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</si>
  <si>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</si>
  <si>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</si>
  <si>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</si>
  <si>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</si>
  <si>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</si>
  <si>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</si>
  <si>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</si>
  <si>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</si>
  <si>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</si>
  <si>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</si>
  <si>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</si>
  <si>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</si>
  <si>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</si>
  <si>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</si>
  <si>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</si>
  <si>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</si>
  <si>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</si>
  <si>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</si>
  <si>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</si>
  <si>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</si>
  <si>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</si>
  <si>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</si>
  <si>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</si>
  <si>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</si>
  <si>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</si>
  <si>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</si>
  <si>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</si>
  <si>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</si>
  <si>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</si>
  <si>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</si>
  <si>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</si>
  <si>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</si>
  <si>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</si>
  <si>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</si>
  <si>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</si>
  <si>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</si>
  <si>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</si>
  <si>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</si>
  <si>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</si>
  <si>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</si>
  <si>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</si>
  <si>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</si>
  <si>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</si>
  <si>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</si>
  <si>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</si>
  <si>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</si>
  <si>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</si>
  <si>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</si>
  <si>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</si>
  <si>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</si>
  <si>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</si>
  <si>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</si>
  <si>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</si>
  <si>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</si>
  <si>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</si>
  <si>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</si>
  <si>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</si>
  <si>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</si>
  <si>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</si>
  <si>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</si>
  <si>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</si>
  <si>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</si>
  <si>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</si>
  <si>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</si>
  <si>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</si>
  <si>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</si>
  <si>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</si>
  <si>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</si>
  <si>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</si>
  <si>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</si>
  <si>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</si>
  <si>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</si>
  <si>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</si>
  <si>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</si>
  <si>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</si>
  <si>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</si>
  <si>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</si>
  <si>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</si>
  <si>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</si>
  <si>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</si>
  <si>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</si>
  <si>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</si>
  <si>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</si>
  <si>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</si>
  <si>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</si>
  <si>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</si>
  <si>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</si>
  <si>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</si>
  <si>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</si>
  <si>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</si>
  <si>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</si>
  <si>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</si>
  <si>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</si>
  <si>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</si>
  <si>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</si>
  <si>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</si>
  <si>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</si>
  <si>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</si>
  <si>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</si>
  <si>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</si>
  <si>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</si>
  <si>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</si>
  <si>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</si>
  <si>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</si>
  <si>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</si>
  <si>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</si>
  <si>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</si>
  <si>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</si>
  <si>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</si>
  <si>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</si>
  <si>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</si>
  <si>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</si>
  <si>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</si>
  <si>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</si>
  <si>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</si>
  <si>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</si>
  <si>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</si>
  <si>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</si>
  <si>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</si>
  <si>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</si>
  <si>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</si>
  <si>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</si>
  <si>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</si>
  <si>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</si>
  <si>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</si>
  <si>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</si>
  <si>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</si>
  <si>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</si>
  <si>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</si>
  <si>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</si>
  <si>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</si>
  <si>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</si>
  <si>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</si>
  <si>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</si>
  <si>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</si>
  <si>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</si>
  <si>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</si>
  <si>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</si>
  <si>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</si>
  <si>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</si>
  <si>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</si>
  <si>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</si>
  <si>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</si>
  <si>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</si>
  <si>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</si>
  <si>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</si>
  <si>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</si>
  <si>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</si>
  <si>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</si>
  <si>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</si>
  <si>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</si>
  <si>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</si>
  <si>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</si>
  <si>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</si>
  <si>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</si>
  <si>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</si>
  <si>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</si>
  <si>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</si>
  <si>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</si>
  <si>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</si>
  <si>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</si>
  <si>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</si>
  <si>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</si>
  <si>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</si>
  <si>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</si>
  <si>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</si>
  <si>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</si>
  <si>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</si>
  <si>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</si>
  <si>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</si>
  <si>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</si>
  <si>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</si>
  <si>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</si>
  <si>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</si>
  <si>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</si>
  <si>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</si>
  <si>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</si>
  <si>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</si>
  <si>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</si>
  <si>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</si>
  <si>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</si>
  <si>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</si>
  <si>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</si>
  <si>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</si>
  <si>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</si>
  <si>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</si>
  <si>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</si>
  <si>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</si>
  <si>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</si>
  <si>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</si>
  <si>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</si>
  <si>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</si>
  <si>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</si>
  <si>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</si>
  <si>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</si>
  <si>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</si>
  <si>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</si>
  <si>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</si>
  <si>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</si>
  <si>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</si>
  <si>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</si>
  <si>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</si>
  <si>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</si>
  <si>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</si>
  <si>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</si>
  <si>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</si>
  <si>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</si>
  <si>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</si>
  <si>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</si>
  <si>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</si>
  <si>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</si>
  <si>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</si>
  <si>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</si>
  <si>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</si>
  <si>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</si>
  <si>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</si>
  <si>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</si>
  <si>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</si>
  <si>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</si>
  <si>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</si>
  <si>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</si>
  <si>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</si>
  <si>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</si>
  <si>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</si>
  <si>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</si>
  <si>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</si>
  <si>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</si>
  <si>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</si>
  <si>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</si>
  <si>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</si>
  <si>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</si>
  <si>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</si>
  <si>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</si>
  <si>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</si>
  <si>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</si>
  <si>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</si>
  <si>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</si>
  <si>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</si>
  <si>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</si>
  <si>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</si>
  <si>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</si>
  <si>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</si>
  <si>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</si>
  <si>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</si>
  <si>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</si>
  <si>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</si>
  <si>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</si>
  <si>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</si>
  <si>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</si>
  <si>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</si>
  <si>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</si>
  <si>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</si>
  <si>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</si>
  <si>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</si>
  <si>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</si>
  <si>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</si>
  <si>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</si>
  <si>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</si>
  <si>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</si>
  <si>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</si>
  <si>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</si>
  <si>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</si>
  <si>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</si>
  <si>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</si>
  <si>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</si>
  <si>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</si>
  <si>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</si>
  <si>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</si>
  <si>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</si>
  <si>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</si>
  <si>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</si>
  <si>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</si>
  <si>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</si>
  <si>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</si>
  <si>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</si>
  <si>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</si>
  <si>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</si>
  <si>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</si>
  <si>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</si>
  <si>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</si>
  <si>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</si>
  <si>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</si>
  <si>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</si>
  <si>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</si>
  <si>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</si>
  <si>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</si>
  <si>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</si>
  <si>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</si>
  <si>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</si>
  <si>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</si>
  <si>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</si>
  <si>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</si>
  <si>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</si>
  <si>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</si>
  <si>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</si>
  <si>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</si>
  <si>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</si>
  <si>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</si>
  <si>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</si>
  <si>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</si>
  <si>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</si>
  <si>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</si>
  <si>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</si>
  <si>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</si>
  <si>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</si>
  <si>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</si>
  <si>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</si>
  <si>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</si>
  <si>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</si>
  <si>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</si>
  <si>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</si>
  <si>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</si>
  <si>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</si>
  <si>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</si>
  <si>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</si>
  <si>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</si>
  <si>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</si>
  <si>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</si>
  <si>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</si>
  <si>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</si>
  <si>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</si>
  <si>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</si>
  <si>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</si>
  <si>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</si>
  <si>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</si>
  <si>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</si>
  <si>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</si>
  <si>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</si>
  <si>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</si>
  <si>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</si>
  <si>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</si>
  <si>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</si>
  <si>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</si>
  <si>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</si>
  <si>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</si>
  <si>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</si>
  <si>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</si>
  <si>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</si>
  <si>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</si>
  <si>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</si>
  <si>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</si>
  <si>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</si>
  <si>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</si>
  <si>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</si>
  <si>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</si>
  <si>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</si>
  <si>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</si>
  <si>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</si>
  <si>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</si>
  <si>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</si>
  <si>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</si>
  <si>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</si>
  <si>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</si>
  <si>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</si>
  <si>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</si>
  <si>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</si>
  <si>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</si>
  <si>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</si>
  <si>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</si>
  <si>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</si>
  <si>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</si>
  <si>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</si>
  <si>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</si>
  <si>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</si>
  <si>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</si>
  <si>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</si>
  <si>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</si>
  <si>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</si>
  <si>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</si>
  <si>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</si>
  <si>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</si>
  <si>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</si>
  <si>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</si>
  <si>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</si>
  <si>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</si>
  <si>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</si>
  <si>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</si>
  <si>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</si>
  <si>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</si>
  <si>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</si>
  <si>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</si>
  <si>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</si>
  <si>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</si>
  <si>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</si>
  <si>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</si>
  <si>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</si>
  <si>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</si>
  <si>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</si>
  <si>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</si>
  <si>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</si>
  <si>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</si>
  <si>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</si>
  <si>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</si>
  <si>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</si>
  <si>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</si>
  <si>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</si>
  <si>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</si>
  <si>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</si>
  <si>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</si>
  <si>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</si>
  <si>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</si>
  <si>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</si>
  <si>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</si>
  <si>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</si>
  <si>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</si>
  <si>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</si>
  <si>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</si>
  <si>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</si>
  <si>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</si>
  <si>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</si>
  <si>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</si>
  <si>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</si>
  <si>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</si>
  <si>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</si>
  <si>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</si>
  <si>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</si>
  <si>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</si>
  <si>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</si>
  <si>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</si>
  <si>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</si>
  <si>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</si>
  <si>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</si>
  <si>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</si>
  <si>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</si>
  <si>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</si>
  <si>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</si>
  <si>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</si>
  <si>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</si>
  <si>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</si>
  <si>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</si>
  <si>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</si>
  <si>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</si>
  <si>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</si>
  <si>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</si>
  <si>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</si>
  <si>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</si>
  <si>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</si>
  <si>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</si>
  <si>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</si>
  <si>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</si>
  <si>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</si>
  <si>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</si>
  <si>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</si>
  <si>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</si>
  <si>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</si>
  <si>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</si>
  <si>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</si>
  <si>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</si>
  <si>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</si>
  <si>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</si>
  <si>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</si>
  <si>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</si>
  <si>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</si>
  <si>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</si>
  <si>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</si>
  <si>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</si>
  <si>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</si>
  <si>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</si>
  <si>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</si>
  <si>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</si>
  <si>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</si>
  <si>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</si>
  <si>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</si>
  <si>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</si>
  <si>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</si>
  <si>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</si>
  <si>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</si>
  <si>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</si>
  <si>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</si>
  <si>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</si>
  <si>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</si>
  <si>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</si>
  <si>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</si>
  <si>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</si>
  <si>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</si>
  <si>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</si>
  <si>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</si>
  <si>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</si>
  <si>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</si>
  <si>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</si>
  <si>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</si>
  <si>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</si>
  <si>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</si>
  <si>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</si>
  <si>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</si>
  <si>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</si>
  <si>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</si>
  <si>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</si>
  <si>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</si>
  <si>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</si>
  <si>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</si>
  <si>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</si>
  <si>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</si>
  <si>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</si>
  <si>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</si>
  <si>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</si>
  <si>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</si>
  <si>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</si>
  <si>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</si>
  <si>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</si>
  <si>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</si>
  <si>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</si>
  <si>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</si>
  <si>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</si>
  <si>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</si>
  <si>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</si>
  <si>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</si>
  <si>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</si>
  <si>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</si>
  <si>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</si>
  <si>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</si>
  <si>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</si>
  <si>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</si>
  <si>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</si>
  <si>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</si>
  <si>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</si>
  <si>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</si>
  <si>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</si>
  <si>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</si>
  <si>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</si>
  <si>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</si>
  <si>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</si>
  <si>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</si>
  <si>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</si>
  <si>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</si>
  <si>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</si>
  <si>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</si>
  <si>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</si>
  <si>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</si>
  <si>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</si>
  <si>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</si>
  <si>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</si>
  <si>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</si>
  <si>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</si>
  <si>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</si>
  <si>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</si>
  <si>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</si>
  <si>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</si>
  <si>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</si>
  <si>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</si>
  <si>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</si>
  <si>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</si>
  <si>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</si>
  <si>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</si>
  <si>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</si>
  <si>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</si>
  <si>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</si>
  <si>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</si>
  <si>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</si>
  <si>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</si>
  <si>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</si>
  <si>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</si>
  <si>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</si>
  <si>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</si>
  <si>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</si>
  <si>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</si>
  <si>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</si>
  <si>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</si>
  <si>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</si>
  <si>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</si>
  <si>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</si>
  <si>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</si>
  <si>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</si>
  <si>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</si>
  <si>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</si>
  <si>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</si>
  <si>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</si>
  <si>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</si>
  <si>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</si>
  <si>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</si>
  <si>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</si>
  <si>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</si>
  <si>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</si>
  <si>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</si>
  <si>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</si>
  <si>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</si>
  <si>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</si>
  <si>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</si>
  <si>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</si>
  <si>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</si>
  <si>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</si>
  <si>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</si>
  <si>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</si>
  <si>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</si>
  <si>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</si>
  <si>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</si>
  <si>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</si>
  <si>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</si>
  <si>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</si>
  <si>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</si>
  <si>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</si>
  <si>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</si>
  <si>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</si>
  <si>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</si>
  <si>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</si>
  <si>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</si>
  <si>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</si>
  <si>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</si>
  <si>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</si>
  <si>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</si>
  <si>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</si>
  <si>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</si>
  <si>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</si>
  <si>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</si>
  <si>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</si>
  <si>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</si>
  <si>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</si>
  <si>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</si>
  <si>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</si>
  <si>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</si>
  <si>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</si>
  <si>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</si>
  <si>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</si>
  <si>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</si>
  <si>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</si>
  <si>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</si>
  <si>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</si>
  <si>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</si>
  <si>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</si>
  <si>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</si>
  <si>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</si>
  <si>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</si>
  <si>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</si>
  <si>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</si>
  <si>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</si>
  <si>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</si>
  <si>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</si>
  <si>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</si>
  <si>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</si>
  <si>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</si>
  <si>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</si>
  <si>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</si>
  <si>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</si>
  <si>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</si>
  <si>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</si>
  <si>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</si>
  <si>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</si>
  <si>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</si>
  <si>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</si>
  <si>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</si>
  <si>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</si>
  <si>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</si>
  <si>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</si>
  <si>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</si>
  <si>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</si>
  <si>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</si>
  <si>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</si>
  <si>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</si>
  <si>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</si>
  <si>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</si>
  <si>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</si>
  <si>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</si>
  <si>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</si>
  <si>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</si>
  <si>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</si>
  <si>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</si>
  <si>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</si>
  <si>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</si>
  <si>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</si>
  <si>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</si>
  <si>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</si>
  <si>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</si>
  <si>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</si>
  <si>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</si>
  <si>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</si>
  <si>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</si>
  <si>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</si>
  <si>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</si>
  <si>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</si>
  <si>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</si>
  <si>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</si>
  <si>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</si>
  <si>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</si>
  <si>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</si>
  <si>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</si>
  <si>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</si>
  <si>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</si>
  <si>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</si>
  <si>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</si>
  <si>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</si>
  <si>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</si>
  <si>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</si>
  <si>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</si>
  <si>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</si>
  <si>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</si>
  <si>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</si>
  <si>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</si>
  <si>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</si>
  <si>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</si>
  <si>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</si>
  <si>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</si>
  <si>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</si>
  <si>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</si>
  <si>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</si>
  <si>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</si>
  <si>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</si>
  <si>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</si>
  <si>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</si>
  <si>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</si>
  <si>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</si>
  <si>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</si>
  <si>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</si>
  <si>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</si>
  <si>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</si>
  <si>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</si>
  <si>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</si>
  <si>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</si>
  <si>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</si>
  <si>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</si>
  <si>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</si>
  <si>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</si>
  <si>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</si>
  <si>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</si>
  <si>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</si>
  <si>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</si>
  <si>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</si>
  <si>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</si>
  <si>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</si>
  <si>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</si>
  <si>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</si>
  <si>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</si>
  <si>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</si>
  <si>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</si>
  <si>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</si>
  <si>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</si>
  <si>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</si>
  <si>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</si>
  <si>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</si>
  <si>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</si>
  <si>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</si>
  <si>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</si>
  <si>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</si>
  <si>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</si>
  <si>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</si>
  <si>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</si>
  <si>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</si>
  <si>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</si>
  <si>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</si>
  <si>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</si>
  <si>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</si>
  <si>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</si>
  <si>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</si>
  <si>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</si>
  <si>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</si>
  <si>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</si>
  <si>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</si>
  <si>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</si>
  <si>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</si>
  <si>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</si>
  <si>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</si>
  <si>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</si>
  <si>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</si>
  <si>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</si>
  <si>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</si>
  <si>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</si>
  <si>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</si>
  <si>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</si>
  <si>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</si>
  <si>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</si>
  <si>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</si>
  <si>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</si>
  <si>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</si>
  <si>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</si>
  <si>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</si>
  <si>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</si>
  <si>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</si>
  <si>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</si>
  <si>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</si>
  <si>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</si>
  <si>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</si>
  <si>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</si>
  <si>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</si>
  <si>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</si>
  <si>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</si>
  <si>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</si>
  <si>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</si>
  <si>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</si>
  <si>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</si>
  <si>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</si>
  <si>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</si>
  <si>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</si>
  <si>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</si>
  <si>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</si>
  <si>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</si>
  <si>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</si>
  <si>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</si>
  <si>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</si>
  <si>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</si>
  <si>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</si>
  <si>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</si>
  <si>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</si>
  <si>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</si>
  <si>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</si>
  <si>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</si>
  <si>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</si>
  <si>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</si>
  <si>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</si>
  <si>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</si>
  <si>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</si>
  <si>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</si>
  <si>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</si>
  <si>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</si>
  <si>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</si>
  <si>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</si>
  <si>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</si>
  <si>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</si>
  <si>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</si>
  <si>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</si>
  <si>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</si>
  <si>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</si>
  <si>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</si>
  <si>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</si>
  <si>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</si>
  <si>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</si>
  <si>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</si>
  <si>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</si>
  <si>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</si>
  <si>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</si>
  <si>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</si>
  <si>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</si>
  <si>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</si>
  <si>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</si>
  <si>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</si>
  <si>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</si>
  <si>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</si>
  <si>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</si>
  <si>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</si>
  <si>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</si>
  <si>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</si>
  <si>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</si>
  <si>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</si>
  <si>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</si>
  <si>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</si>
  <si>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</si>
  <si>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</si>
  <si>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</si>
  <si>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</si>
  <si>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</si>
  <si>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</si>
  <si>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</si>
  <si>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</si>
  <si>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</si>
  <si>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</si>
  <si>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</si>
  <si>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</si>
  <si>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</si>
  <si>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</si>
  <si>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</si>
  <si>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</si>
  <si>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</si>
  <si>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</si>
  <si>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</si>
  <si>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</si>
  <si>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</si>
  <si>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</si>
  <si>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</si>
  <si>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</si>
  <si>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</si>
  <si>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</si>
  <si>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</si>
  <si>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</si>
  <si>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</si>
  <si>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</si>
  <si>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</si>
  <si>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</si>
  <si>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</si>
  <si>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</si>
  <si>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</si>
  <si>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</si>
  <si>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</si>
  <si>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</si>
  <si>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</si>
  <si>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</si>
  <si>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</si>
  <si>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</si>
  <si>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</si>
  <si>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</si>
  <si>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</si>
  <si>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</si>
  <si>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</si>
  <si>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</si>
  <si>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</si>
  <si>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</si>
  <si>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</si>
  <si>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</si>
  <si>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</si>
  <si>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</si>
  <si>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</si>
  <si>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</si>
  <si>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</si>
  <si>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</si>
  <si>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</si>
  <si>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</si>
  <si>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</si>
  <si>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</si>
  <si>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</si>
  <si>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</si>
  <si>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</si>
  <si>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</si>
  <si>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</si>
  <si>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</si>
  <si>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</si>
  <si>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</si>
  <si>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</si>
  <si>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</si>
  <si>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</si>
  <si>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</si>
  <si>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</si>
  <si>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</si>
  <si>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</si>
  <si>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</si>
  <si>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</si>
  <si>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</si>
  <si>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</si>
  <si>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</si>
  <si>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</si>
  <si>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</si>
  <si>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</si>
  <si>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</si>
  <si>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</si>
  <si>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</si>
  <si>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</si>
  <si>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</si>
  <si>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</si>
  <si>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</si>
  <si>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</si>
  <si>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</si>
  <si>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</si>
  <si>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</si>
  <si>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</si>
  <si>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</si>
  <si>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</si>
  <si>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</si>
  <si>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</si>
  <si>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</si>
  <si>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</si>
  <si>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</si>
  <si>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</si>
  <si>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</si>
  <si>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</si>
  <si>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</si>
  <si>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</si>
  <si>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</si>
  <si>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</si>
  <si>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</si>
  <si>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</si>
  <si>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</si>
  <si>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</si>
  <si>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</si>
  <si>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</si>
  <si>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</si>
  <si>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</si>
  <si>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</si>
  <si>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</si>
  <si>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</si>
  <si>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</si>
  <si>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</si>
  <si>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</si>
  <si>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</si>
  <si>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</si>
  <si>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</si>
  <si>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</si>
  <si>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</si>
  <si>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</si>
  <si>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</si>
  <si>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</si>
  <si>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</si>
  <si>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</si>
  <si>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</si>
  <si>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</si>
  <si>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</si>
  <si>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</si>
  <si>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</si>
  <si>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</si>
  <si>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</si>
  <si>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</si>
  <si>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</si>
  <si>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</si>
  <si>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</si>
  <si>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</si>
  <si>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</si>
  <si>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</si>
  <si>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</si>
  <si>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</si>
  <si>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</si>
  <si>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</si>
  <si>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</si>
  <si>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</si>
  <si>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</si>
  <si>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</si>
  <si>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</si>
  <si>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</si>
  <si>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</si>
  <si>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</si>
  <si>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</si>
  <si>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</si>
  <si>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</si>
  <si>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</si>
  <si>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</si>
  <si>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</si>
  <si>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</si>
  <si>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</si>
  <si>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</si>
  <si>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</si>
  <si>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</si>
  <si>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</si>
  <si>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</si>
  <si>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</si>
  <si>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</si>
  <si>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</si>
  <si>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</si>
  <si>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</si>
  <si>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</si>
  <si>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</si>
  <si>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</si>
  <si>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</si>
  <si>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</si>
  <si>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</si>
  <si>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</si>
  <si>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</si>
  <si>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</si>
  <si>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</si>
  <si>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</si>
  <si>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</si>
  <si>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</si>
  <si>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</si>
  <si>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</si>
  <si>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</si>
  <si>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</si>
  <si>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</si>
  <si>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</si>
  <si>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</si>
  <si>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</si>
  <si>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</si>
  <si>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</si>
  <si>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</si>
  <si>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</si>
  <si>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</si>
  <si>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</si>
  <si>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</si>
  <si>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</si>
  <si>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</si>
  <si>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</si>
  <si>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</si>
  <si>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</si>
  <si>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</si>
  <si>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</si>
  <si>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</si>
  <si>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</si>
  <si>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</si>
  <si>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</si>
  <si>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</si>
  <si>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</si>
  <si>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</si>
  <si>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</si>
  <si>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</si>
  <si>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</si>
  <si>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</si>
  <si>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</si>
  <si>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</si>
  <si>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</si>
  <si>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</si>
  <si>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</si>
  <si>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</si>
  <si>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</si>
  <si>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</si>
  <si>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</si>
  <si>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</si>
  <si>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</si>
  <si>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</si>
  <si>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</si>
  <si>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</si>
  <si>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</si>
  <si>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</si>
  <si>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</si>
  <si>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</si>
  <si>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</si>
  <si>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</si>
  <si>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</si>
  <si>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</si>
  <si>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</si>
  <si>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</si>
  <si>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</si>
  <si>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</si>
  <si>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</si>
  <si>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</si>
  <si>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</si>
  <si>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</si>
  <si>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</si>
  <si>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</si>
  <si>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</si>
  <si>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</si>
  <si>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</si>
  <si>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</si>
  <si>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</si>
  <si>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</si>
  <si>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</si>
  <si>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</si>
  <si>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</si>
  <si>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</si>
  <si>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</si>
  <si>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</si>
  <si>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</si>
  <si>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</si>
  <si>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</si>
  <si>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</si>
  <si>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</si>
  <si>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</si>
  <si>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</si>
  <si>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</si>
  <si>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</si>
  <si>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</si>
  <si>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</si>
  <si>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</si>
  <si>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</si>
  <si>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</si>
  <si>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</si>
  <si>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</si>
  <si>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</si>
  <si>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</si>
  <si>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</si>
  <si>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</si>
  <si>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</si>
  <si>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</si>
  <si>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</si>
  <si>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</si>
  <si>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</si>
  <si>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</si>
  <si>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</si>
  <si>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</si>
  <si>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</si>
  <si>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</si>
  <si>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</si>
  <si>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</si>
  <si>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</si>
  <si>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</si>
  <si>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</si>
  <si>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</si>
  <si>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</si>
  <si>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</si>
  <si>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</si>
  <si>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</si>
  <si>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</si>
  <si>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</si>
  <si>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</si>
  <si>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</si>
  <si>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</si>
  <si>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</si>
  <si>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</si>
  <si>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</si>
  <si>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</si>
  <si>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</si>
  <si>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</si>
  <si>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</si>
  <si>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</si>
  <si>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</si>
  <si>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</si>
  <si>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</si>
  <si>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</si>
  <si>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</si>
  <si>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</si>
  <si>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</si>
  <si>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</si>
  <si>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</si>
  <si>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</si>
  <si>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</si>
  <si>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</si>
  <si>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</si>
  <si>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</si>
  <si>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</si>
  <si>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</si>
  <si>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</si>
  <si>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</si>
  <si>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</si>
  <si>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</si>
  <si>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</si>
  <si>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</si>
  <si>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</si>
  <si>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</si>
  <si>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</si>
  <si>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</si>
  <si>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</si>
  <si>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</si>
  <si>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</si>
  <si>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</si>
  <si>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</si>
  <si>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</si>
  <si>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</si>
  <si>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</si>
  <si>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</si>
  <si>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</si>
  <si>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</si>
  <si>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</si>
  <si>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</si>
  <si>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</si>
  <si>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</si>
  <si>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</si>
  <si>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</si>
  <si>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</si>
  <si>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</si>
  <si>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</si>
  <si>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</si>
  <si>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</si>
  <si>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</si>
  <si>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</si>
  <si>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</si>
  <si>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</si>
  <si>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</si>
  <si>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</si>
  <si>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</si>
  <si>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</si>
  <si>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</si>
  <si>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</si>
  <si>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</si>
  <si>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</si>
  <si>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</si>
  <si>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</si>
  <si>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</si>
  <si>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</si>
  <si>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</si>
  <si>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</si>
  <si>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</si>
  <si>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</si>
  <si>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</si>
  <si>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</si>
  <si>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</si>
  <si>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</si>
  <si>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</si>
  <si>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</si>
  <si>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</si>
  <si>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</si>
  <si>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</si>
  <si>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</si>
  <si>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</si>
  <si>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</si>
  <si>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</si>
  <si>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</si>
  <si>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</si>
  <si>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</si>
  <si>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</si>
  <si>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</si>
  <si>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</si>
  <si>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</si>
  <si>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</si>
  <si>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</si>
  <si>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</si>
  <si>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</si>
  <si>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</si>
  <si>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</si>
  <si>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</si>
  <si>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</si>
  <si>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</si>
  <si>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</si>
  <si>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</si>
  <si>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</si>
  <si>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</si>
  <si>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</si>
  <si>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</si>
  <si>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</si>
  <si>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</si>
  <si>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</si>
  <si>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</si>
  <si>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</si>
  <si>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</si>
  <si>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</si>
  <si>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</si>
  <si>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</si>
  <si>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</si>
  <si>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</si>
  <si>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</si>
  <si>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</si>
  <si>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</si>
  <si>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</si>
  <si>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</si>
  <si>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</si>
  <si>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</si>
  <si>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</si>
  <si>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</si>
  <si>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</si>
  <si>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</si>
  <si>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</si>
  <si>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</si>
  <si>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</si>
  <si>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</si>
  <si>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</si>
  <si>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</si>
  <si>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</si>
  <si>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</si>
  <si>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</si>
  <si>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</si>
  <si>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</si>
  <si>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</si>
  <si>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</si>
  <si>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</si>
  <si>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</si>
  <si>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</si>
  <si>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</si>
  <si>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</si>
  <si>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</si>
  <si>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</si>
  <si>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</si>
  <si>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</si>
  <si>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</si>
  <si>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</si>
  <si>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</si>
  <si>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</si>
  <si>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</si>
  <si>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</si>
  <si>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</si>
  <si>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</si>
  <si>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</si>
  <si>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</si>
  <si>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</si>
  <si>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</si>
  <si>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</si>
  <si>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</si>
  <si>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</si>
  <si>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</si>
  <si>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</si>
  <si>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</si>
  <si>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</si>
  <si>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</si>
  <si>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</si>
  <si>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</si>
  <si>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</si>
  <si>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</si>
  <si>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</si>
  <si>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</si>
  <si>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</si>
  <si>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</si>
  <si>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</si>
  <si>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</si>
  <si>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</si>
  <si>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</si>
  <si>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</si>
  <si>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</si>
  <si>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</si>
  <si>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</si>
  <si>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</si>
  <si>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</si>
  <si>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</si>
  <si>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</si>
  <si>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</si>
  <si>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</si>
  <si>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</si>
  <si>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</si>
  <si>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</si>
  <si>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</si>
  <si>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</si>
  <si>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</si>
  <si>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</si>
  <si>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</si>
  <si>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</si>
  <si>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</si>
  <si>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</si>
  <si>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</si>
  <si>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</si>
  <si>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</si>
  <si>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</si>
  <si>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</si>
  <si>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</si>
  <si>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</si>
  <si>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</si>
  <si>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</si>
  <si>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</si>
  <si>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</si>
  <si>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</si>
  <si>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</si>
  <si>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</si>
  <si>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</si>
  <si>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</si>
  <si>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</si>
  <si>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</si>
  <si>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</si>
  <si>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</si>
  <si>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</si>
  <si>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</si>
  <si>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</si>
  <si>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</si>
  <si>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</si>
  <si>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</si>
  <si>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</si>
  <si>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</si>
  <si>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</si>
  <si>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</si>
  <si>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</si>
  <si>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</si>
  <si>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</si>
  <si>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</si>
  <si>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</si>
  <si>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</si>
  <si>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</si>
  <si>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</si>
  <si>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</si>
  <si>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</si>
  <si>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</si>
  <si>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</si>
  <si>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</si>
  <si>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</si>
  <si>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</si>
  <si>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</si>
  <si>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</si>
  <si>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</si>
  <si>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</si>
  <si>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</si>
  <si>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</si>
  <si>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</si>
  <si>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</si>
  <si>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</si>
  <si>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</si>
  <si>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</si>
  <si>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</si>
  <si>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</si>
  <si>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</si>
  <si>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</si>
  <si>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</si>
  <si>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</si>
  <si>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</si>
  <si>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</si>
  <si>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</si>
  <si>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</si>
  <si>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</si>
  <si>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</si>
  <si>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</si>
  <si>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</si>
  <si>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</si>
  <si>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</si>
  <si>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</si>
  <si>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</si>
  <si>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</si>
  <si>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</si>
  <si>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</si>
  <si>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</si>
  <si>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</si>
  <si>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</si>
  <si>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</si>
  <si>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</si>
  <si>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</si>
  <si>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</si>
  <si>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</si>
  <si>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</si>
  <si>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</si>
  <si>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</si>
  <si>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</si>
  <si>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</si>
  <si>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</si>
  <si>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</si>
  <si>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</si>
  <si>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</si>
  <si>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</si>
  <si>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</si>
  <si>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</si>
  <si>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</si>
  <si>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</si>
  <si>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</si>
  <si>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</si>
  <si>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</si>
  <si>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</si>
  <si>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</si>
  <si>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</si>
  <si>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</si>
  <si>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</si>
  <si>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</si>
  <si>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</si>
  <si>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</si>
  <si>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</si>
  <si>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</si>
  <si>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</si>
  <si>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</si>
  <si>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</si>
  <si>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</si>
  <si>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</si>
  <si>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</si>
  <si>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</si>
  <si>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</si>
  <si>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</si>
  <si>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</si>
  <si>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</si>
  <si>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</si>
  <si>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</si>
  <si>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</si>
  <si>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</si>
  <si>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</si>
  <si>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</si>
  <si>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</si>
  <si>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</si>
  <si>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</si>
  <si>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</si>
  <si>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</si>
  <si>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</si>
  <si>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</si>
  <si>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</si>
  <si>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</si>
  <si>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</si>
  <si>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</si>
  <si>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</si>
  <si>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</si>
  <si>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</si>
  <si>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</si>
  <si>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</si>
  <si>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</si>
  <si>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</si>
  <si>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</si>
  <si>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</si>
  <si>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</si>
  <si>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</si>
  <si>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</si>
  <si>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</si>
  <si>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</si>
  <si>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</si>
  <si>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</si>
  <si>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</si>
  <si>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</si>
  <si>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</si>
  <si>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</si>
  <si>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</si>
  <si>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</si>
  <si>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</si>
  <si>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</si>
  <si>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</si>
  <si>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</si>
  <si>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</si>
  <si>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</si>
  <si>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</si>
  <si>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</si>
  <si>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</si>
  <si>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</si>
  <si>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</si>
  <si>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</si>
  <si>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</si>
  <si>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</si>
  <si>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</si>
  <si>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</si>
  <si>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</si>
  <si>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</si>
  <si>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</si>
  <si>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</si>
  <si>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</si>
  <si>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</si>
  <si>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</si>
  <si>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</si>
  <si>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</si>
  <si>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</si>
  <si>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</si>
  <si>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</si>
  <si>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</si>
  <si>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</si>
  <si>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</si>
  <si>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</si>
  <si>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</si>
  <si>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</si>
  <si>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</si>
  <si>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</si>
  <si>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</si>
  <si>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</si>
  <si>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</si>
  <si>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</si>
  <si>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</si>
  <si>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</si>
  <si>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</si>
  <si>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</si>
  <si>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</si>
  <si>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</si>
  <si>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</si>
  <si>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</si>
  <si>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</si>
  <si>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</si>
  <si>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</si>
  <si>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</si>
  <si>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</si>
  <si>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</si>
  <si>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</si>
  <si>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</si>
  <si>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</si>
  <si>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</si>
  <si>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</si>
  <si>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</si>
  <si>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</si>
  <si>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</si>
  <si>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</si>
  <si>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</si>
  <si>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</si>
  <si>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</si>
  <si>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</si>
  <si>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</si>
  <si>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</si>
  <si>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</si>
  <si>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</si>
  <si>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</si>
  <si>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</si>
  <si>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</si>
  <si>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</si>
  <si>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</si>
  <si>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</si>
  <si>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</si>
  <si>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</si>
  <si>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</si>
  <si>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</si>
  <si>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</si>
  <si>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</si>
  <si>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</si>
  <si>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</si>
  <si>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</si>
  <si>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</si>
  <si>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</si>
  <si>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</si>
  <si>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</si>
  <si>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</si>
  <si>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</si>
  <si>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</si>
  <si>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</si>
  <si>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</si>
  <si>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</si>
  <si>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</si>
  <si>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</si>
  <si>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</si>
  <si>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</si>
  <si>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</si>
  <si>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</si>
  <si>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</si>
  <si>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</si>
  <si>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</si>
  <si>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</si>
  <si>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</si>
  <si>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</si>
  <si>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</si>
  <si>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</si>
  <si>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</si>
  <si>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</si>
  <si>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</si>
  <si>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</si>
  <si>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</si>
  <si>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</si>
  <si>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</si>
  <si>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</si>
  <si>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</si>
  <si>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</si>
  <si>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</si>
  <si>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</si>
  <si>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</si>
  <si>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</si>
  <si>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</si>
  <si>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</si>
  <si>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</si>
  <si>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</si>
  <si>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</si>
  <si>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</si>
  <si>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</si>
  <si>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</si>
  <si>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</si>
  <si>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</si>
  <si>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</si>
  <si>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</si>
  <si>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</si>
  <si>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</si>
  <si>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</si>
  <si>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</si>
  <si>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</si>
  <si>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</si>
  <si>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</si>
  <si>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</si>
  <si>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</si>
  <si>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</si>
  <si>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</si>
  <si>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</si>
  <si>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</si>
  <si>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</si>
  <si>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</si>
  <si>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</si>
  <si>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</si>
  <si>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</si>
  <si>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</si>
  <si>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</si>
  <si>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</si>
  <si>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</si>
  <si>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</si>
  <si>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</si>
  <si>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</si>
  <si>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</si>
  <si>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</si>
  <si>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</si>
  <si>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</si>
  <si>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</si>
  <si>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</si>
  <si>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</si>
  <si>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</si>
  <si>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</si>
  <si>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</si>
  <si>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</si>
  <si>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</si>
  <si>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</si>
  <si>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</si>
  <si>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</si>
  <si>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</si>
  <si>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</si>
  <si>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</si>
  <si>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</si>
  <si>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</si>
  <si>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</si>
  <si>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</si>
  <si>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</si>
  <si>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</si>
  <si>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</si>
  <si>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</si>
  <si>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</si>
  <si>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</si>
  <si>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</si>
  <si>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</si>
  <si>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</si>
  <si>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</si>
  <si>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</si>
  <si>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</si>
  <si>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</si>
  <si>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</si>
  <si>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</si>
  <si>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</si>
  <si>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</si>
  <si>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</si>
  <si>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</si>
  <si>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</si>
  <si>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</si>
  <si>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</si>
  <si>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</si>
  <si>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</si>
  <si>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</si>
  <si>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</si>
  <si>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</si>
  <si>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</si>
  <si>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</si>
  <si>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</si>
  <si>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</si>
  <si>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</si>
  <si>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</si>
  <si>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</si>
  <si>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</si>
  <si>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</si>
  <si>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</si>
  <si>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</si>
  <si>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</si>
  <si>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</si>
  <si>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</si>
  <si>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</si>
  <si>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</si>
  <si>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</si>
  <si>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</si>
  <si>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</si>
  <si>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</si>
  <si>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</si>
  <si>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</si>
  <si>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</si>
  <si>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</si>
  <si>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</si>
  <si>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</si>
  <si>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</si>
  <si>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</si>
  <si>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</si>
  <si>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</si>
  <si>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</si>
  <si>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</si>
  <si>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</si>
  <si>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</si>
  <si>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</si>
  <si>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</si>
  <si>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</si>
  <si>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</si>
  <si>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</si>
  <si>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</si>
  <si>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</si>
  <si>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</si>
  <si>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</si>
  <si>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</si>
  <si>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</si>
  <si>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</si>
  <si>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</si>
  <si>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</si>
  <si>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</si>
  <si>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</si>
  <si>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</si>
  <si>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</si>
  <si>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</si>
  <si>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</si>
  <si>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</si>
  <si>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</si>
  <si>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</si>
  <si>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</si>
  <si>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</si>
  <si>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</si>
  <si>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</si>
  <si>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</si>
  <si>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</si>
  <si>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</si>
  <si>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</si>
  <si>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</si>
  <si>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</si>
  <si>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</si>
  <si>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</si>
  <si>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</si>
  <si>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</si>
  <si>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</si>
  <si>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</si>
  <si>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</si>
  <si>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</si>
  <si>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</si>
  <si>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</si>
  <si>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</si>
  <si>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</si>
  <si>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</si>
  <si>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</si>
  <si>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</si>
  <si>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</si>
  <si>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</si>
  <si>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</si>
  <si>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</si>
  <si>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</si>
  <si>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</si>
  <si>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</si>
  <si>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</si>
  <si>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</si>
  <si>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</si>
  <si>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</si>
  <si>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</si>
  <si>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</si>
  <si>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</si>
  <si>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</si>
  <si>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</si>
  <si>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</si>
  <si>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</si>
  <si>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</si>
  <si>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</si>
  <si>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</si>
  <si>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</si>
  <si>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</si>
  <si>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</si>
  <si>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</si>
  <si>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</si>
  <si>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</si>
  <si>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</si>
  <si>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</si>
  <si>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</si>
  <si>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</si>
  <si>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</si>
  <si>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</si>
  <si>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</si>
  <si>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</si>
  <si>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</si>
  <si>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</si>
  <si>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</si>
  <si>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</si>
  <si>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</si>
  <si>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</si>
  <si>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</si>
  <si>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</si>
  <si>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</si>
  <si>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</si>
  <si>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</si>
  <si>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</si>
  <si>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</si>
  <si>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</si>
  <si>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</si>
  <si>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</si>
  <si>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</si>
  <si>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</si>
  <si>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</si>
  <si>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</si>
  <si>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</si>
  <si>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</si>
  <si>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</si>
  <si>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</si>
  <si>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</si>
  <si>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</si>
  <si>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</si>
  <si>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</si>
  <si>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</si>
  <si>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</si>
  <si>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</si>
  <si>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</si>
  <si>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</si>
  <si>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</si>
  <si>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</si>
  <si>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</si>
  <si>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</si>
  <si>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</si>
  <si>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</si>
  <si>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</si>
  <si>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</si>
  <si>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</si>
  <si>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</si>
  <si>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</si>
  <si>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</si>
  <si>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</si>
  <si>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</si>
  <si>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</si>
  <si>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</si>
  <si>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</si>
  <si>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</si>
  <si>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</si>
  <si>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</si>
  <si>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</si>
  <si>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</si>
  <si>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</si>
  <si>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</si>
  <si>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</si>
  <si>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</si>
  <si>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</si>
  <si>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</si>
  <si>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</si>
  <si>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</si>
  <si>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</si>
  <si>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</si>
  <si>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</si>
  <si>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</si>
  <si>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</si>
  <si>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</si>
  <si>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</si>
  <si>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</si>
  <si>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</si>
  <si>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</si>
  <si>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</si>
  <si>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</si>
  <si>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</si>
  <si>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</si>
  <si>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</si>
  <si>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</si>
  <si>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</si>
  <si>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</si>
  <si>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</si>
  <si>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</si>
  <si>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</si>
  <si>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</si>
  <si>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</si>
  <si>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</si>
  <si>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</si>
  <si>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</si>
  <si>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</si>
  <si>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</si>
  <si>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</si>
  <si>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</si>
  <si>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</si>
  <si>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</si>
  <si>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</si>
  <si>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</si>
  <si>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</si>
  <si>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</si>
  <si>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</si>
  <si>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</si>
  <si>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</si>
  <si>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</si>
  <si>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</si>
  <si>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</si>
  <si>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</si>
  <si>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</si>
  <si>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</si>
  <si>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</si>
  <si>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</si>
  <si>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</si>
  <si>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</si>
  <si>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</si>
  <si>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</si>
  <si>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</si>
  <si>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</si>
  <si>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</si>
  <si>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</si>
  <si>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</si>
  <si>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</si>
  <si>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</si>
  <si>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</si>
  <si>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</si>
  <si>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</si>
  <si>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</si>
  <si>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</si>
  <si>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</si>
  <si>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</si>
  <si>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</si>
  <si>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</si>
  <si>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</si>
  <si>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</si>
  <si>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</si>
  <si>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</si>
  <si>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</si>
  <si>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</si>
  <si>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</si>
  <si>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</si>
  <si>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</si>
  <si>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</si>
  <si>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</si>
  <si>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</si>
  <si>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</si>
  <si>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</si>
  <si>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</si>
  <si>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</si>
  <si>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</si>
  <si>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</si>
  <si>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</si>
  <si>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</si>
  <si>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</si>
  <si>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</si>
  <si>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</si>
  <si>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</si>
  <si>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</si>
  <si>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</si>
  <si>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</si>
  <si>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</si>
  <si>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</si>
  <si>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</si>
  <si>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</si>
  <si>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</si>
  <si>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</si>
  <si>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</si>
  <si>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</si>
  <si>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</si>
  <si>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</si>
  <si>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</si>
  <si>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</si>
  <si>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</si>
  <si>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</si>
  <si>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</si>
  <si>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</si>
  <si>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</si>
  <si>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</si>
  <si>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</si>
  <si>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</si>
  <si>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</si>
  <si>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</si>
  <si>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</si>
  <si>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</si>
  <si>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</si>
  <si>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</si>
  <si>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</si>
  <si>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</si>
  <si>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</si>
  <si>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</si>
  <si>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</si>
  <si>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</si>
  <si>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</si>
  <si>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</si>
  <si>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</si>
  <si>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</si>
  <si>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</si>
  <si>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</si>
  <si>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</si>
  <si>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</si>
  <si>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</si>
  <si>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</si>
  <si>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</si>
  <si>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</si>
  <si>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</si>
  <si>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</si>
  <si>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</si>
  <si>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</si>
  <si>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</si>
  <si>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</si>
  <si>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</si>
  <si>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</si>
  <si>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</si>
  <si>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</si>
  <si>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</si>
  <si>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</si>
  <si>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</si>
  <si>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</si>
  <si>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</si>
  <si>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</si>
  <si>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</si>
  <si>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</si>
  <si>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</si>
  <si>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</si>
  <si>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</si>
  <si>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</si>
  <si>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</si>
  <si>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</si>
  <si>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</si>
  <si>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</si>
  <si>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</si>
  <si>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</si>
  <si>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</si>
  <si>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</si>
  <si>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</si>
  <si>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</si>
  <si>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</si>
  <si>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</si>
  <si>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</si>
  <si>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</si>
  <si>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</si>
  <si>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</si>
  <si>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</si>
  <si>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</si>
  <si>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</si>
  <si>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</si>
  <si>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</si>
  <si>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</si>
  <si>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</si>
  <si>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</si>
  <si>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</si>
  <si>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</si>
  <si>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</si>
  <si>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</si>
  <si>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</si>
  <si>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</si>
  <si>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</si>
  <si>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</si>
  <si>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</si>
  <si>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</si>
  <si>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</si>
  <si>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</si>
  <si>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</si>
  <si>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</si>
  <si>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</si>
  <si>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</si>
  <si>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</si>
  <si>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</si>
  <si>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</si>
  <si>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</si>
  <si>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</si>
  <si>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</si>
  <si>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</si>
  <si>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</si>
  <si>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</si>
  <si>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</si>
  <si>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</si>
  <si>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</si>
  <si>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</si>
  <si>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</si>
  <si>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</si>
  <si>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</si>
  <si>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</si>
  <si>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</si>
  <si>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</si>
  <si>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</si>
  <si>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</si>
  <si>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</si>
  <si>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</si>
  <si>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</si>
  <si>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</si>
  <si>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</si>
  <si>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</si>
  <si>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</si>
  <si>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</si>
  <si>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</si>
  <si>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</si>
  <si>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</si>
  <si>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</si>
  <si>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</si>
  <si>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</si>
  <si>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</si>
  <si>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</si>
  <si>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</si>
  <si>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</si>
  <si>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</si>
  <si>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</si>
  <si>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</si>
  <si>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</si>
  <si>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</si>
  <si>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</si>
  <si>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</si>
  <si>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</si>
  <si>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</si>
  <si>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</si>
  <si>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</si>
  <si>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</si>
  <si>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</si>
  <si>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</si>
  <si>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</si>
  <si>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</si>
  <si>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</si>
  <si>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</si>
  <si>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</si>
  <si>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</si>
  <si>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</si>
  <si>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</si>
  <si>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</si>
  <si>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</si>
  <si>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</si>
  <si>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</si>
  <si>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</si>
  <si>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</si>
  <si>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</si>
  <si>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</si>
  <si>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</si>
  <si>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</si>
  <si>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</si>
  <si>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</si>
  <si>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</si>
  <si>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</si>
  <si>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</si>
  <si>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</si>
  <si>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</si>
  <si>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</si>
  <si>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</si>
  <si>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</si>
  <si>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</si>
  <si>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</si>
  <si>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</si>
  <si>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</si>
  <si>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</si>
  <si>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</si>
  <si>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</si>
  <si>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</si>
  <si>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</si>
  <si>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</si>
  <si>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</si>
  <si>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</si>
  <si>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</si>
  <si>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</si>
  <si>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</si>
  <si>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</si>
  <si>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</si>
  <si>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</si>
  <si>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</si>
  <si>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</si>
  <si>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</si>
  <si>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</si>
  <si>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</si>
  <si>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</si>
  <si>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</si>
  <si>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</si>
  <si>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</si>
  <si>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</si>
  <si>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</si>
  <si>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</si>
  <si>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</si>
  <si>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</si>
  <si>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</si>
  <si>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</si>
  <si>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</si>
  <si>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</si>
  <si>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</si>
  <si>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</si>
  <si>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</si>
  <si>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</si>
  <si>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</si>
  <si>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</si>
  <si>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</si>
  <si>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</si>
  <si>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</si>
  <si>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</si>
  <si>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</si>
  <si>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</si>
  <si>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</si>
  <si>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</si>
  <si>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</si>
  <si>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</si>
  <si>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</si>
  <si>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</si>
  <si>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</si>
  <si>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</si>
  <si>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</si>
  <si>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</si>
  <si>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</si>
  <si>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</si>
  <si>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</si>
  <si>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</si>
  <si>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</si>
  <si>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</si>
  <si>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</si>
  <si>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</si>
  <si>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</si>
  <si>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</si>
  <si>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</si>
  <si>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</si>
  <si>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</si>
  <si>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</si>
  <si>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</si>
  <si>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</si>
  <si>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</si>
  <si>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</si>
  <si>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</si>
  <si>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</si>
  <si>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</si>
  <si>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</si>
  <si>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</si>
  <si>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</si>
  <si>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</si>
  <si>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</si>
  <si>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</si>
  <si>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</si>
  <si>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</si>
  <si>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</si>
  <si>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</si>
  <si>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</si>
  <si>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</si>
  <si>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</si>
  <si>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</si>
  <si>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</si>
  <si>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</si>
  <si>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</si>
  <si>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</si>
  <si>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</si>
  <si>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</si>
  <si>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</si>
  <si>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</si>
  <si>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</si>
  <si>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</si>
  <si>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</si>
  <si>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</si>
  <si>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</si>
  <si>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</si>
  <si>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</si>
  <si>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</si>
  <si>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</si>
  <si>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</si>
  <si>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</si>
  <si>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</si>
  <si>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</si>
  <si>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</si>
  <si>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</si>
  <si>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</si>
  <si>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</si>
  <si>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</si>
  <si>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</si>
  <si>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</si>
  <si>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</si>
  <si>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</si>
  <si>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</si>
  <si>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</si>
  <si>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</si>
  <si>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</si>
  <si>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</si>
  <si>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</si>
  <si>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</si>
  <si>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</si>
  <si>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</si>
  <si>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</si>
  <si>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</si>
  <si>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</si>
  <si>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</si>
  <si>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</si>
  <si>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</si>
  <si>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</si>
  <si>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</si>
  <si>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</si>
  <si>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</si>
  <si>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</si>
  <si>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</si>
  <si>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</si>
  <si>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</si>
  <si>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</si>
  <si>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</si>
  <si>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</si>
  <si>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</si>
  <si>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</si>
  <si>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</si>
  <si>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</si>
  <si>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</si>
  <si>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</si>
  <si>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</si>
  <si>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</si>
  <si>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</si>
  <si>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</si>
  <si>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</si>
  <si>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</si>
  <si>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</si>
  <si>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</si>
  <si>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</si>
  <si>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</si>
  <si>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</si>
  <si>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</si>
  <si>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</si>
  <si>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</si>
  <si>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</si>
  <si>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</si>
  <si>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</si>
  <si>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</si>
  <si>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</si>
  <si>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</si>
  <si>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</si>
  <si>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</si>
  <si>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</si>
  <si>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</si>
  <si>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</si>
  <si>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</si>
  <si>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</si>
  <si>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</si>
  <si>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</si>
  <si>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</si>
  <si>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</si>
  <si>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</si>
  <si>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</si>
  <si>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</si>
  <si>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</si>
  <si>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</si>
  <si>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</si>
  <si>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</si>
  <si>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</si>
  <si>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</si>
  <si>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</si>
  <si>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</si>
  <si>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</si>
  <si>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</si>
  <si>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</si>
  <si>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</si>
  <si>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</si>
  <si>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</si>
  <si>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</si>
  <si>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</si>
  <si>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</si>
  <si>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</si>
  <si>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</si>
  <si>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</si>
  <si>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</si>
  <si>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</si>
  <si>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</si>
  <si>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</si>
  <si>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</si>
  <si>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</si>
  <si>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</si>
  <si>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</si>
  <si>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</si>
  <si>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</si>
  <si>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</si>
  <si>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</si>
  <si>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</si>
  <si>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</si>
  <si>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</si>
  <si>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</si>
  <si>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</si>
  <si>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</si>
  <si>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</si>
  <si>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</si>
  <si>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</si>
  <si>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</si>
  <si>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</si>
  <si>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</si>
  <si>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</si>
  <si>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</si>
  <si>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</si>
  <si>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</si>
  <si>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</si>
  <si>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</si>
  <si>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</si>
  <si>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</si>
  <si>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</si>
  <si>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</si>
  <si>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</si>
  <si>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</si>
  <si>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</si>
  <si>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</si>
  <si>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</si>
  <si>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</si>
  <si>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</si>
  <si>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</si>
  <si>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</si>
  <si>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</si>
  <si>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</si>
  <si>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</si>
  <si>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</si>
  <si>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</si>
  <si>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</si>
  <si>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</si>
  <si>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</si>
  <si>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</si>
  <si>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</si>
  <si>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</si>
  <si>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</si>
  <si>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</si>
  <si>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</si>
  <si>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</si>
  <si>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</si>
  <si>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</si>
  <si>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</si>
  <si>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</si>
  <si>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</si>
  <si>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</si>
  <si>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</si>
  <si>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</si>
  <si>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</si>
  <si>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</si>
  <si>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</si>
  <si>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</si>
  <si>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</si>
  <si>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</si>
  <si>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</si>
  <si>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</si>
  <si>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</si>
  <si>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</si>
  <si>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</si>
  <si>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</si>
  <si>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</si>
  <si>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</si>
  <si>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</si>
  <si>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</si>
  <si>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</si>
  <si>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</si>
  <si>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</si>
  <si>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</si>
  <si>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</si>
  <si>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</si>
  <si>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</si>
  <si>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</si>
  <si>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</si>
  <si>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</si>
  <si>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</si>
  <si>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</si>
  <si>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</si>
  <si>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</si>
  <si>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</si>
  <si>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</si>
  <si>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</si>
  <si>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</si>
  <si>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</si>
  <si>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</si>
  <si>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</si>
  <si>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</si>
  <si>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</si>
  <si>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</si>
  <si>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</si>
  <si>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</si>
  <si>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</si>
  <si>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</si>
  <si>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</si>
  <si>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</si>
  <si>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</si>
  <si>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</si>
  <si>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</si>
  <si>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</si>
  <si>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</si>
  <si>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</si>
  <si>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</si>
  <si>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</si>
  <si>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</si>
  <si>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</si>
  <si>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</si>
  <si>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</si>
  <si>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</si>
  <si>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</si>
  <si>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</si>
  <si>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</si>
  <si>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</si>
  <si>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</si>
  <si>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</si>
  <si>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</si>
  <si>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</si>
  <si>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</si>
  <si>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</si>
  <si>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</si>
  <si>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</si>
  <si>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</si>
  <si>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</si>
  <si>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</si>
  <si>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</si>
  <si>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</si>
  <si>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</si>
  <si>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</si>
  <si>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</si>
  <si>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</si>
  <si>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</si>
  <si>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</si>
  <si>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</si>
  <si>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</si>
  <si>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</si>
  <si>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</si>
  <si>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</si>
  <si>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</si>
  <si>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</si>
  <si>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</si>
  <si>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</si>
  <si>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</si>
  <si>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</si>
  <si>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</si>
  <si>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</si>
  <si>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</si>
  <si>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</si>
  <si>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</si>
  <si>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</si>
  <si>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</si>
  <si>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</si>
  <si>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</si>
  <si>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</si>
  <si>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</si>
  <si>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</si>
  <si>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</si>
  <si>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</si>
  <si>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</si>
  <si>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</si>
  <si>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</si>
  <si>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</si>
  <si>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</si>
  <si>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</si>
  <si>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</si>
  <si>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</si>
  <si>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</si>
  <si>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</si>
  <si>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</si>
  <si>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</si>
  <si>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</si>
  <si>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</si>
  <si>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</si>
  <si>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</si>
  <si>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</si>
  <si>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</si>
  <si>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</si>
  <si>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</si>
  <si>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</si>
  <si>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</si>
  <si>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</si>
  <si>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</si>
  <si>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</si>
  <si>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</si>
  <si>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</si>
  <si>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</si>
  <si>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</si>
  <si>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</si>
  <si>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</si>
  <si>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</si>
  <si>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</si>
  <si>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</si>
  <si>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</si>
  <si>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</si>
  <si>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</si>
  <si>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</si>
  <si>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</si>
  <si>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</si>
  <si>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</si>
  <si>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</si>
  <si>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</si>
  <si>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</si>
  <si>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</si>
  <si>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</si>
  <si>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</si>
  <si>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</si>
  <si>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</si>
  <si>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</si>
  <si>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</si>
  <si>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</si>
  <si>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</si>
  <si>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</si>
  <si>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</si>
  <si>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</si>
  <si>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</si>
  <si>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</si>
  <si>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</si>
  <si>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</si>
  <si>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</si>
  <si>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</si>
  <si>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</si>
  <si>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</si>
  <si>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</si>
  <si>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</si>
  <si>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</si>
  <si>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</si>
  <si>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</si>
  <si>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</si>
  <si>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</si>
  <si>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</si>
  <si>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</si>
  <si>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</si>
  <si>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</si>
  <si>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</si>
  <si>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</si>
  <si>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</si>
  <si>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</si>
  <si>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</si>
  <si>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</si>
  <si>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</si>
  <si>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</si>
  <si>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</si>
  <si>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</si>
  <si>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</si>
  <si>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</si>
  <si>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</si>
  <si>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</si>
  <si>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</si>
  <si>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</si>
  <si>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</si>
  <si>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</si>
  <si>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</si>
  <si>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</si>
  <si>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</si>
  <si>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</si>
  <si>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</si>
  <si>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</si>
  <si>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</si>
  <si>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</si>
  <si>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</si>
  <si>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</si>
  <si>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</si>
  <si>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</si>
  <si>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</si>
  <si>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</si>
  <si>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</si>
  <si>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</si>
  <si>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</si>
  <si>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</si>
  <si>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</si>
  <si>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</si>
  <si>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</si>
  <si>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</si>
  <si>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</si>
  <si>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</si>
  <si>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</si>
  <si>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</si>
  <si>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</si>
  <si>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</si>
  <si>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</si>
  <si>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</si>
  <si>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</si>
  <si>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</si>
  <si>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</si>
  <si>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</si>
  <si>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</si>
  <si>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</si>
  <si>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</si>
  <si>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</si>
  <si>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</si>
  <si>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</si>
  <si>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</si>
  <si>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</si>
  <si>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</si>
  <si>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</si>
  <si>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</si>
  <si>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</si>
  <si>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</si>
  <si>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</si>
  <si>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</si>
  <si>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</si>
  <si>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</si>
  <si>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</si>
  <si>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</si>
  <si>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</si>
  <si>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</si>
  <si>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</si>
  <si>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</si>
  <si>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</si>
  <si>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</si>
  <si>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</si>
  <si>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</si>
  <si>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</si>
  <si>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</si>
  <si>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</si>
  <si>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</si>
  <si>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</si>
  <si>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</si>
  <si>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</si>
  <si>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</si>
  <si>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</si>
  <si>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</si>
  <si>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</si>
  <si>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</si>
  <si>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</si>
  <si>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</si>
  <si>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</si>
  <si>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</si>
  <si>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</si>
  <si>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</si>
  <si>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</si>
  <si>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</si>
  <si>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</si>
  <si>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</si>
  <si>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</si>
  <si>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</si>
  <si>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</si>
  <si>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</si>
  <si>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</si>
  <si>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</si>
  <si>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</si>
  <si>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</si>
  <si>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</si>
  <si>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</si>
  <si>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</si>
  <si>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</si>
  <si>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</si>
  <si>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</si>
  <si>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</si>
  <si>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</si>
  <si>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</si>
  <si>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</si>
  <si>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</si>
  <si>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</si>
  <si>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</si>
  <si>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</si>
  <si>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</si>
  <si>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</si>
  <si>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</si>
  <si>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</si>
  <si>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</si>
  <si>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</si>
  <si>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</si>
  <si>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</si>
  <si>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</si>
  <si>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</si>
  <si>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</si>
  <si>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</si>
  <si>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</si>
  <si>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</si>
  <si>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</si>
  <si>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</si>
  <si>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</si>
  <si>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</si>
  <si>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</si>
  <si>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</si>
  <si>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</si>
  <si>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</si>
  <si>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</si>
  <si>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</si>
  <si>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</si>
  <si>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</si>
  <si>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</si>
  <si>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</si>
  <si>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</si>
  <si>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</si>
  <si>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</si>
  <si>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</si>
  <si>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</si>
  <si>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</si>
  <si>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</si>
  <si>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</si>
  <si>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</si>
  <si>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</si>
  <si>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</si>
  <si>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</si>
  <si>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</si>
  <si>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</si>
  <si>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</si>
  <si>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</si>
  <si>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</si>
  <si>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</si>
  <si>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</si>
  <si>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</si>
  <si>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</si>
  <si>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</si>
  <si>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</si>
  <si>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</si>
  <si>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</si>
  <si>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</si>
  <si>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</si>
  <si>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</si>
  <si>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</si>
  <si>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</si>
  <si>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</si>
  <si>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</si>
  <si>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</si>
  <si>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</si>
  <si>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</si>
  <si>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</si>
  <si>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</si>
  <si>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</si>
  <si>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</si>
  <si>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</si>
  <si>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</si>
  <si>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</si>
  <si>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</si>
  <si>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</si>
  <si>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</si>
  <si>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</si>
  <si>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</si>
  <si>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</si>
  <si>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</si>
  <si>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</si>
  <si>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</si>
  <si>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</si>
  <si>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</si>
  <si>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</si>
  <si>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</si>
  <si>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</si>
  <si>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</si>
  <si>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</si>
  <si>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</si>
  <si>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</si>
  <si>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</si>
  <si>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</si>
  <si>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</si>
  <si>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</si>
  <si>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</si>
  <si>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</si>
  <si>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</si>
  <si>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</si>
  <si>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</si>
  <si>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</si>
  <si>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</si>
  <si>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</si>
  <si>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</si>
  <si>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</si>
  <si>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</si>
  <si>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</si>
  <si>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</si>
  <si>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</si>
  <si>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</si>
  <si>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</si>
  <si>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</si>
  <si>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</si>
  <si>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</si>
  <si>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</si>
  <si>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</si>
  <si>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</si>
  <si>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</si>
  <si>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</si>
  <si>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</si>
  <si>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</si>
  <si>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</si>
  <si>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</si>
  <si>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</si>
  <si>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</si>
  <si>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</si>
  <si>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</si>
  <si>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</si>
  <si>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</si>
  <si>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</si>
  <si>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</si>
  <si>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</si>
  <si>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</si>
  <si>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</si>
  <si>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</si>
  <si>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</si>
  <si>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</si>
  <si>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</si>
  <si>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</si>
  <si>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</si>
  <si>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</si>
  <si>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</si>
  <si>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</si>
  <si>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</si>
  <si>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</si>
  <si>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</si>
  <si>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</si>
  <si>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</si>
  <si>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</si>
  <si>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</si>
  <si>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</si>
  <si>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</si>
  <si>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</si>
  <si>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</si>
  <si>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</si>
  <si>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</si>
  <si>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</si>
  <si>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</si>
  <si>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</si>
  <si>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</si>
  <si>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</si>
  <si>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</si>
  <si>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</si>
  <si>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</si>
  <si>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</si>
  <si>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</si>
  <si>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</si>
  <si>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</si>
  <si>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</si>
  <si>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</si>
  <si>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</si>
  <si>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</si>
  <si>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</si>
  <si>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</si>
  <si>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</si>
  <si>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</si>
  <si>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</si>
  <si>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</si>
  <si>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</si>
  <si>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</si>
  <si>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</si>
  <si>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</si>
  <si>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</si>
  <si>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</si>
  <si>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</si>
  <si>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</si>
  <si>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</si>
  <si>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</si>
  <si>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</si>
  <si>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</si>
  <si>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</si>
  <si>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</si>
  <si>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</si>
  <si>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</si>
  <si>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</si>
  <si>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</si>
  <si>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</si>
  <si>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</si>
  <si>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</si>
  <si>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</si>
  <si>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</si>
  <si>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</si>
  <si>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</si>
  <si>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</si>
  <si>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</si>
  <si>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</si>
  <si>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</si>
  <si>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</si>
  <si>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</si>
  <si>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</si>
  <si>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</si>
  <si>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</si>
  <si>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</si>
  <si>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</si>
  <si>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</si>
  <si>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</si>
  <si>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</si>
  <si>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</si>
  <si>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</si>
  <si>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</si>
  <si>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</si>
  <si>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</si>
  <si>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</si>
  <si>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</si>
  <si>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</si>
  <si>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</si>
  <si>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</si>
  <si>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</si>
  <si>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</si>
  <si>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</si>
  <si>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</si>
  <si>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</si>
  <si>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</si>
  <si>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</si>
  <si>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</si>
  <si>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</si>
  <si>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</si>
  <si>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</si>
  <si>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</si>
  <si>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</si>
  <si>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</si>
  <si>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</si>
  <si>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</si>
  <si>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</si>
  <si>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</si>
  <si>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</si>
  <si>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</si>
  <si>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</si>
  <si>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</si>
  <si>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</si>
  <si>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</si>
  <si>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</si>
  <si>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</si>
  <si>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</si>
  <si>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</si>
  <si>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</si>
  <si>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</si>
  <si>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</si>
  <si>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</si>
  <si>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</si>
  <si>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</si>
  <si>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</si>
  <si>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</si>
  <si>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</si>
  <si>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</si>
  <si>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</si>
  <si>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</si>
  <si>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</si>
  <si>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</si>
  <si>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</si>
  <si>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</si>
  <si>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</si>
  <si>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</si>
  <si>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</si>
  <si>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</si>
  <si>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</si>
  <si>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</si>
  <si>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</si>
  <si>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</si>
  <si>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</si>
  <si>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</si>
  <si>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</si>
  <si>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</si>
  <si>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</si>
  <si>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</si>
  <si>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</si>
  <si>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</si>
  <si>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</si>
  <si>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</si>
  <si>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</si>
  <si>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</si>
  <si>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</si>
  <si>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</si>
  <si>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</si>
  <si>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</si>
  <si>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</si>
  <si>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</si>
  <si>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</si>
  <si>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</si>
  <si>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</si>
  <si>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</si>
  <si>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</si>
  <si>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</si>
  <si>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</si>
  <si>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</si>
  <si>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</si>
  <si>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</si>
  <si>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</si>
  <si>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</si>
  <si>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</si>
  <si>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</si>
  <si>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</si>
  <si>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</si>
  <si>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</si>
  <si>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</si>
  <si>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</si>
  <si>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</si>
  <si>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</si>
  <si>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</si>
  <si>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</si>
  <si>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</si>
  <si>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</si>
  <si>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</si>
  <si>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</si>
  <si>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</si>
  <si>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</si>
  <si>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</si>
  <si>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</si>
  <si>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</si>
  <si>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</si>
  <si>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</si>
  <si>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</si>
  <si>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</si>
  <si>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</si>
  <si>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</si>
  <si>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</si>
  <si>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</si>
  <si>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</si>
  <si>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</si>
  <si>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</si>
  <si>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</si>
  <si>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</si>
  <si>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</si>
  <si>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</si>
  <si>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</si>
  <si>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</si>
  <si>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</si>
  <si>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</si>
  <si>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</si>
  <si>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</si>
  <si>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</si>
  <si>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</si>
  <si>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</si>
  <si>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</si>
  <si>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</si>
  <si>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</si>
  <si>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</si>
  <si>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</si>
  <si>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</si>
  <si>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</si>
  <si>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</si>
  <si>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</si>
  <si>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</si>
  <si>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</si>
  <si>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</si>
  <si>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</si>
  <si>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</si>
  <si>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</si>
  <si>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</si>
  <si>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</si>
  <si>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</si>
  <si>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</si>
  <si>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</si>
  <si>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</si>
  <si>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</si>
  <si>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</si>
  <si>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</si>
  <si>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</si>
  <si>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</si>
  <si>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</si>
  <si>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</si>
  <si>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</si>
  <si>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</si>
  <si>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</si>
  <si>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</si>
  <si>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</si>
  <si>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</si>
  <si>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</si>
  <si>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</si>
  <si>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</si>
  <si>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</si>
  <si>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</si>
  <si>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</si>
  <si>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</si>
  <si>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</si>
  <si>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</si>
  <si>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</si>
  <si>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</si>
  <si>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</si>
  <si>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</si>
  <si>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</si>
  <si>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</si>
  <si>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</si>
  <si>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</si>
  <si>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</si>
  <si>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</si>
  <si>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</si>
  <si>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</si>
  <si>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</si>
  <si>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</si>
  <si>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</si>
  <si>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</si>
  <si>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</si>
  <si>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</si>
  <si>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</si>
  <si>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</si>
  <si>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</si>
  <si>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</si>
  <si>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</si>
  <si>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</si>
  <si>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</si>
  <si>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</si>
  <si>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</si>
  <si>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</si>
  <si>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</si>
  <si>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</si>
  <si>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</si>
  <si>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</si>
  <si>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</si>
  <si>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</si>
  <si>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</si>
  <si>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</si>
  <si>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</si>
  <si>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</si>
  <si>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</si>
  <si>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</si>
  <si>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</si>
  <si>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</si>
  <si>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</si>
  <si>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</si>
  <si>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</si>
  <si>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</si>
  <si>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</si>
  <si>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</si>
  <si>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</si>
  <si>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</si>
  <si>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</si>
  <si>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</si>
  <si>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</si>
  <si>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</si>
  <si>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</si>
  <si>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</si>
  <si>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</si>
  <si>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</si>
  <si>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</si>
  <si>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</si>
  <si>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</si>
  <si>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</si>
  <si>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</si>
  <si>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</si>
  <si>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</si>
  <si>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</si>
  <si>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</si>
  <si>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</si>
  <si>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</si>
  <si>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</si>
  <si>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</si>
  <si>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</si>
  <si>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</si>
  <si>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</si>
  <si>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</si>
  <si>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</si>
  <si>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</si>
  <si>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</si>
  <si>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</si>
  <si>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</si>
  <si>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</si>
  <si>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</si>
  <si>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</si>
  <si>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</si>
  <si>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</si>
  <si>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</si>
  <si>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</si>
  <si>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</si>
  <si>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</si>
  <si>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</si>
  <si>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</si>
  <si>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</si>
  <si>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</si>
  <si>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</si>
  <si>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</si>
  <si>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</si>
  <si>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</si>
  <si>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</si>
  <si>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</si>
  <si>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</si>
  <si>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</si>
  <si>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</si>
  <si>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</si>
  <si>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</si>
  <si>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</si>
  <si>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</si>
  <si>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</si>
  <si>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</si>
  <si>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</si>
  <si>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</si>
  <si>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</si>
  <si>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</si>
  <si>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</si>
  <si>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</si>
  <si>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</si>
  <si>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</si>
  <si>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</si>
  <si>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</si>
  <si>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</si>
  <si>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</si>
  <si>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</si>
  <si>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</si>
  <si>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</si>
  <si>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</si>
  <si>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</si>
  <si>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</si>
  <si>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</si>
  <si>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</si>
  <si>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</si>
  <si>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</si>
  <si>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</si>
  <si>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</si>
  <si>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</si>
  <si>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</si>
  <si>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</si>
  <si>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</si>
  <si>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</si>
  <si>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</si>
  <si>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</si>
  <si>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</si>
  <si>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</si>
  <si>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</si>
  <si>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</si>
  <si>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</si>
  <si>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</si>
  <si>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</si>
  <si>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</si>
  <si>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</si>
  <si>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</si>
  <si>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</si>
  <si>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</si>
  <si>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</si>
  <si>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</si>
  <si>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</si>
  <si>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</si>
  <si>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</si>
  <si>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</si>
  <si>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</si>
  <si>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</si>
  <si>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</si>
  <si>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</si>
  <si>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</si>
  <si>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</si>
  <si>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</si>
  <si>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</si>
  <si>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</si>
  <si>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</si>
  <si>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</si>
  <si>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</si>
  <si>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</si>
  <si>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</si>
  <si>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</si>
  <si>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</si>
  <si>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</si>
  <si>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</si>
  <si>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</si>
  <si>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</si>
  <si>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</si>
  <si>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</si>
  <si>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</si>
  <si>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</si>
  <si>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</si>
  <si>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</si>
  <si>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</si>
  <si>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</si>
  <si>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</si>
  <si>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</si>
  <si>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</si>
  <si>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</si>
  <si>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</si>
  <si>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</si>
  <si>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</si>
  <si>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</si>
  <si>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</si>
  <si>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</si>
  <si>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</si>
  <si>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</si>
  <si>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</si>
  <si>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</si>
  <si>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</si>
  <si>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</si>
  <si>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</si>
  <si>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</si>
  <si>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</si>
  <si>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</si>
  <si>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</si>
  <si>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</si>
  <si>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</si>
  <si>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</si>
  <si>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</si>
  <si>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</si>
  <si>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</si>
  <si>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</si>
  <si>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</si>
  <si>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</si>
  <si>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</si>
  <si>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</si>
  <si>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</si>
  <si>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</si>
  <si>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</si>
  <si>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</si>
  <si>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</si>
  <si>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</si>
  <si>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</si>
  <si>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</si>
  <si>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</si>
  <si>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</si>
  <si>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</si>
  <si>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</si>
  <si>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</si>
  <si>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</si>
  <si>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</si>
  <si>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</si>
  <si>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</si>
  <si>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</si>
  <si>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</si>
  <si>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</si>
  <si>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</si>
  <si>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</si>
  <si>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</si>
  <si>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</si>
  <si>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</si>
  <si>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</si>
  <si>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</si>
  <si>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</si>
  <si>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</si>
  <si>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</si>
  <si>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</si>
  <si>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</si>
  <si>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</si>
  <si>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</si>
  <si>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</si>
  <si>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</si>
  <si>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</si>
  <si>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</si>
  <si>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</si>
  <si>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</si>
  <si>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</si>
  <si>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</si>
  <si>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</si>
  <si>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</si>
  <si>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</si>
  <si>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</si>
  <si>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</si>
  <si>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</si>
  <si>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</si>
  <si>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</si>
  <si>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</si>
  <si>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</si>
  <si>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</si>
  <si>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</si>
  <si>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</si>
  <si>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</si>
  <si>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</si>
  <si>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</si>
  <si>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</si>
  <si>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</si>
  <si>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</si>
  <si>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</si>
  <si>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</si>
  <si>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</si>
  <si>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</si>
  <si>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</si>
  <si>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</si>
  <si>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</si>
  <si>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</si>
  <si>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</si>
  <si>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</si>
  <si>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</si>
  <si>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</si>
  <si>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</si>
  <si>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</si>
  <si>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</si>
  <si>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</si>
  <si>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</si>
  <si>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</si>
  <si>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</si>
  <si>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</si>
  <si>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</si>
  <si>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</si>
  <si>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</si>
  <si>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</si>
  <si>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</si>
  <si>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</si>
  <si>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</si>
  <si>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</si>
  <si>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</si>
  <si>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</si>
  <si>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</si>
  <si>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</si>
  <si>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</si>
  <si>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</si>
  <si>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</si>
  <si>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</si>
  <si>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</si>
  <si>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</si>
  <si>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</si>
  <si>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</si>
  <si>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</si>
  <si>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</si>
  <si>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</si>
  <si>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</si>
  <si>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</si>
  <si>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</si>
  <si>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</si>
  <si>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</si>
  <si>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</si>
  <si>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</si>
  <si>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</si>
  <si>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</si>
  <si>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</si>
  <si>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</si>
  <si>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</si>
  <si>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</si>
  <si>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</si>
  <si>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</si>
  <si>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</si>
  <si>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</si>
  <si>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</si>
  <si>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</si>
  <si>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</si>
  <si>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</si>
  <si>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</si>
  <si>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</si>
  <si>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</si>
  <si>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</si>
  <si>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</si>
  <si>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</si>
  <si>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</si>
  <si>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</si>
  <si>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</si>
  <si>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</si>
  <si>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</si>
  <si>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</si>
  <si>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</si>
  <si>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</si>
  <si>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</si>
  <si>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</si>
  <si>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</si>
  <si>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</si>
  <si>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</si>
  <si>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</si>
  <si>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</si>
  <si>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</si>
  <si>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</si>
  <si>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</si>
  <si>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</si>
  <si>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</si>
  <si>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</si>
  <si>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</si>
  <si>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</si>
  <si>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</si>
  <si>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</si>
  <si>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</si>
  <si>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</si>
  <si>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</si>
  <si>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</si>
  <si>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</si>
  <si>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</si>
  <si>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</si>
  <si>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</si>
  <si>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</si>
  <si>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</si>
  <si>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</si>
  <si>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</si>
  <si>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</si>
  <si>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</si>
  <si>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</si>
  <si>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</si>
  <si>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</si>
  <si>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</si>
  <si>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</si>
  <si>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</si>
  <si>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</si>
  <si>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</si>
  <si>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</si>
  <si>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</si>
  <si>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</si>
  <si>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</si>
  <si>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</si>
  <si>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</si>
  <si>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</si>
  <si>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</si>
  <si>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</si>
  <si>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</si>
  <si>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</si>
  <si>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</si>
  <si>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</si>
  <si>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</si>
  <si>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</si>
  <si>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</si>
  <si>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</si>
  <si>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</si>
  <si>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</si>
  <si>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</si>
  <si>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</si>
  <si>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</si>
  <si>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</si>
  <si>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</si>
  <si>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</si>
  <si>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</si>
  <si>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</si>
  <si>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</si>
  <si>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</si>
  <si>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</si>
  <si>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</si>
  <si>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</si>
  <si>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</si>
  <si>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</si>
  <si>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</si>
  <si>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</si>
  <si>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</si>
  <si>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</si>
  <si>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</si>
  <si>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</si>
  <si>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</si>
  <si>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</si>
  <si>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</si>
  <si>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</si>
  <si>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</si>
  <si>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</si>
  <si>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</si>
  <si>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</si>
  <si>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</si>
  <si>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</si>
  <si>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</si>
  <si>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</si>
  <si>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</si>
  <si>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</si>
  <si>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</si>
  <si>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</si>
  <si>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</si>
  <si>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</si>
  <si>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</si>
  <si>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</si>
  <si>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</si>
  <si>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</si>
  <si>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</si>
  <si>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</si>
  <si>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</si>
  <si>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</si>
  <si>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</si>
  <si>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</si>
  <si>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</si>
  <si>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</si>
  <si>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</si>
  <si>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</si>
  <si>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</si>
  <si>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</si>
  <si>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</si>
  <si>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</si>
  <si>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</si>
  <si>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</si>
  <si>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</si>
  <si>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</si>
  <si>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</si>
  <si>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</si>
  <si>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</si>
  <si>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</si>
  <si>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</si>
  <si>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</si>
  <si>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</si>
  <si>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</si>
  <si>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</si>
  <si>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</si>
  <si>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</si>
  <si>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</si>
  <si>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</si>
  <si>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</si>
  <si>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</si>
  <si>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</si>
  <si>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</si>
  <si>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</si>
  <si>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</si>
  <si>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</si>
  <si>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</si>
  <si>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</si>
  <si>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</si>
  <si>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</si>
  <si>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</si>
  <si>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</si>
  <si>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</si>
  <si>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</si>
  <si>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</si>
  <si>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</si>
  <si>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</si>
  <si>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</si>
  <si>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</si>
  <si>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</si>
  <si>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</si>
  <si>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</si>
  <si>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</si>
  <si>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</si>
  <si>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</si>
  <si>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</si>
  <si>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</si>
  <si>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</si>
  <si>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</si>
  <si>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</si>
  <si>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</si>
  <si>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</si>
  <si>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</si>
  <si>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</si>
  <si>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</si>
  <si>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</si>
  <si>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</si>
  <si>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</si>
  <si>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</si>
  <si>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</si>
  <si>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</si>
  <si>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</si>
  <si>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</si>
  <si>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</si>
  <si>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</si>
  <si>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</si>
  <si>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</si>
  <si>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</si>
  <si>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</si>
  <si>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</si>
  <si>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</si>
  <si>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</si>
  <si>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</si>
  <si>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</si>
  <si>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</si>
  <si>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</si>
  <si>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</si>
  <si>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</si>
  <si>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</si>
  <si>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</si>
  <si>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</si>
  <si>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</si>
  <si>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</si>
  <si>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</si>
  <si>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</si>
  <si>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</si>
  <si>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</si>
  <si>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</si>
  <si>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</si>
  <si>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</si>
  <si>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</si>
  <si>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</si>
  <si>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</si>
  <si>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</si>
  <si>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</si>
  <si>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</si>
  <si>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</si>
  <si>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</si>
  <si>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</si>
  <si>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</si>
  <si>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</si>
  <si>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</si>
  <si>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</si>
  <si>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</si>
  <si>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</si>
  <si>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</si>
  <si>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</si>
  <si>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</si>
  <si>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</si>
  <si>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</si>
  <si>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</si>
  <si>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</si>
  <si>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</si>
  <si>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</si>
  <si>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</si>
  <si>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</si>
  <si>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</si>
  <si>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</si>
  <si>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</si>
  <si>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</si>
  <si>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</si>
  <si>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</si>
  <si>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</si>
  <si>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</si>
  <si>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</si>
  <si>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</si>
  <si>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</si>
  <si>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</si>
  <si>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</si>
  <si>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</si>
  <si>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</si>
  <si>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</si>
  <si>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</si>
  <si>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</si>
  <si>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</si>
  <si>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</si>
  <si>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</si>
  <si>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</si>
  <si>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</si>
  <si>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</si>
  <si>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</si>
  <si>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</si>
  <si>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</si>
  <si>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</si>
  <si>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</si>
  <si>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</si>
  <si>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</si>
  <si>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</si>
  <si>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</si>
  <si>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</si>
  <si>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</si>
  <si>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</si>
  <si>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</si>
  <si>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</si>
  <si>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</si>
  <si>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</si>
  <si>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</si>
  <si>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</si>
  <si>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</si>
  <si>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</si>
  <si>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</si>
  <si>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</si>
  <si>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</si>
  <si>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</si>
  <si>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</si>
  <si>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</si>
  <si>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</si>
  <si>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</si>
  <si>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</si>
  <si>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</si>
  <si>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</si>
  <si>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</si>
  <si>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</si>
  <si>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</si>
  <si>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</si>
  <si>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</si>
  <si>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</si>
  <si>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</si>
  <si>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</si>
  <si>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</si>
  <si>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</si>
  <si>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</si>
  <si>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</si>
  <si>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</si>
  <si>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</si>
  <si>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</si>
  <si>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</si>
  <si>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</si>
  <si>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</si>
  <si>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</si>
  <si>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</si>
  <si>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</si>
  <si>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</si>
  <si>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</si>
  <si>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</si>
  <si>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</si>
  <si>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</si>
  <si>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</si>
  <si>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</si>
  <si>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</si>
  <si>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</si>
  <si>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</si>
  <si>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</si>
  <si>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</si>
  <si>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</si>
  <si>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</si>
  <si>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</si>
  <si>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</si>
  <si>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</si>
  <si>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</si>
  <si>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</si>
  <si>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</si>
  <si>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</si>
  <si>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</si>
  <si>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</si>
  <si>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</si>
  <si>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</si>
  <si>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</si>
  <si>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</si>
  <si>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</si>
  <si>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</si>
  <si>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</si>
  <si>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</si>
  <si>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</si>
  <si>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</si>
  <si>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</si>
  <si>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</si>
  <si>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</si>
  <si>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</si>
  <si>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</si>
  <si>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</si>
  <si>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</si>
  <si>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</si>
  <si>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</si>
  <si>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</si>
  <si>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</si>
  <si>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</si>
  <si>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</si>
  <si>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</si>
  <si>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</si>
  <si>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</si>
  <si>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</si>
  <si>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</si>
  <si>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</si>
  <si>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</si>
  <si>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</si>
  <si>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</si>
  <si>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</si>
  <si>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</si>
  <si>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</si>
  <si>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</si>
  <si>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</si>
  <si>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</si>
  <si>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</si>
  <si>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</si>
  <si>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</si>
  <si>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</si>
  <si>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</si>
  <si>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</si>
  <si>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</si>
  <si>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</si>
  <si>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</si>
  <si>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</si>
  <si>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</si>
  <si>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</si>
  <si>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</si>
  <si>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</si>
  <si>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</si>
  <si>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</si>
  <si>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</si>
  <si>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</si>
  <si>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</si>
  <si>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</si>
  <si>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</si>
  <si>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</si>
  <si>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</si>
  <si>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</si>
  <si>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</si>
  <si>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</si>
  <si>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</si>
  <si>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</si>
  <si>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</si>
  <si>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</si>
  <si>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</si>
  <si>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</si>
  <si>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</si>
  <si>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</si>
  <si>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</si>
  <si>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</si>
  <si>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</si>
  <si>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</si>
  <si>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</si>
  <si>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</si>
  <si>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</si>
  <si>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</si>
  <si>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</si>
  <si>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</si>
  <si>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</si>
  <si>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</si>
  <si>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</si>
  <si>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</si>
  <si>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</si>
  <si>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</si>
  <si>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</si>
  <si>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</si>
  <si>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</si>
  <si>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</si>
  <si>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</si>
  <si>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</si>
  <si>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</si>
  <si>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</si>
  <si>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</si>
  <si>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</si>
  <si>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</si>
  <si>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</si>
  <si>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</si>
  <si>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</si>
  <si>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</si>
  <si>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</si>
  <si>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</si>
  <si>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</si>
  <si>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</si>
  <si>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</si>
  <si>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</si>
  <si>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</si>
  <si>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</si>
  <si>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</si>
  <si>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</si>
  <si>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</si>
  <si>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</si>
  <si>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</si>
  <si>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</si>
  <si>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</si>
  <si>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</si>
  <si>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</si>
  <si>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</si>
  <si>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</si>
  <si>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</si>
  <si>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</si>
  <si>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</si>
  <si>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</si>
  <si>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</si>
  <si>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</si>
  <si>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</si>
  <si>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</si>
  <si>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</si>
  <si>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</si>
  <si>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</si>
  <si>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</si>
  <si>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</si>
  <si>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</si>
  <si>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</si>
  <si>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</si>
  <si>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</si>
  <si>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</si>
  <si>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</si>
  <si>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</si>
  <si>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</si>
  <si>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</si>
  <si>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</si>
  <si>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</si>
  <si>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</si>
  <si>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</si>
  <si>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</si>
  <si>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</si>
  <si>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</si>
  <si>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</si>
  <si>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</si>
  <si>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</si>
  <si>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</si>
  <si>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</si>
  <si>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</si>
  <si>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</si>
  <si>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</si>
  <si>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</si>
  <si>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</si>
  <si>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</si>
  <si>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</si>
  <si>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</si>
  <si>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</si>
  <si>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</si>
  <si>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</si>
  <si>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</si>
  <si>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</si>
  <si>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</si>
  <si>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</si>
  <si>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</si>
  <si>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</si>
  <si>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</si>
  <si>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</si>
  <si>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</si>
  <si>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</si>
  <si>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</si>
  <si>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</si>
  <si>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</si>
  <si>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</si>
  <si>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</si>
  <si>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</si>
  <si>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</si>
  <si>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</si>
  <si>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</si>
  <si>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</si>
  <si>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</si>
  <si>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</si>
  <si>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</si>
  <si>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</si>
  <si>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</si>
  <si>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</si>
  <si>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</si>
  <si>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</si>
  <si>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</si>
  <si>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</si>
  <si>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</si>
  <si>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</si>
  <si>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</si>
  <si>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</si>
  <si>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</si>
  <si>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</si>
  <si>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</si>
  <si>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</si>
  <si>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</si>
  <si>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</si>
  <si>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</si>
  <si>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</si>
  <si>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</si>
  <si>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</si>
  <si>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</si>
  <si>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</si>
  <si>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</si>
  <si>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</si>
  <si>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</si>
  <si>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</si>
  <si>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</si>
  <si>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</si>
  <si>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</si>
  <si>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</si>
  <si>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</si>
  <si>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</si>
  <si>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</si>
  <si>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</si>
  <si>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</si>
  <si>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</si>
  <si>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</si>
  <si>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</si>
  <si>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</si>
  <si>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</si>
  <si>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</si>
  <si>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</si>
  <si>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</si>
  <si>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</si>
  <si>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</si>
  <si>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</si>
  <si>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</si>
  <si>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</si>
  <si>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</si>
  <si>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</si>
  <si>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</si>
  <si>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</si>
  <si>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</si>
  <si>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</si>
  <si>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</si>
  <si>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</si>
  <si>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</si>
  <si>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</si>
  <si>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</si>
  <si>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</si>
  <si>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</si>
  <si>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</si>
  <si>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</si>
  <si>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</si>
  <si>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</si>
  <si>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</si>
  <si>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</si>
  <si>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</si>
  <si>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</si>
  <si>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</si>
  <si>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</si>
  <si>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</si>
  <si>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</si>
  <si>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</si>
  <si>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</si>
  <si>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</si>
  <si>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</si>
  <si>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</si>
  <si>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</si>
  <si>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</si>
  <si>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</si>
  <si>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</si>
  <si>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</si>
  <si>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</si>
  <si>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</si>
  <si>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</si>
  <si>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</si>
  <si>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</si>
  <si>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</si>
  <si>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</si>
  <si>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</si>
  <si>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</si>
  <si>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</si>
  <si>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</si>
  <si>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</si>
  <si>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</si>
  <si>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</si>
  <si>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</si>
  <si>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</si>
  <si>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</si>
  <si>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</si>
  <si>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</si>
  <si>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</si>
  <si>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</si>
  <si>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</si>
  <si>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</si>
  <si>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</si>
  <si>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</si>
  <si>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</si>
  <si>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</si>
  <si>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</si>
  <si>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</si>
  <si>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</si>
  <si>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</si>
  <si>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</si>
  <si>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</si>
  <si>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</si>
  <si>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</si>
  <si>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</si>
  <si>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</si>
  <si>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</si>
  <si>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</si>
  <si>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</si>
  <si>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</si>
  <si>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</si>
  <si>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</si>
  <si>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</si>
  <si>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</si>
  <si>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</si>
  <si>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</si>
  <si>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</si>
  <si>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</si>
  <si>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</si>
  <si>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</si>
  <si>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</si>
  <si>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</si>
  <si>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</si>
  <si>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</si>
  <si>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</si>
  <si>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</si>
  <si>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</si>
  <si>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</si>
  <si>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</si>
  <si>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</si>
  <si>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</si>
  <si>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</si>
  <si>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</si>
  <si>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</si>
  <si>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</si>
  <si>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</si>
  <si>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</si>
  <si>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</si>
  <si>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</si>
  <si>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</si>
  <si>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</si>
  <si>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</si>
  <si>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</si>
  <si>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</si>
  <si>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</si>
  <si>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</si>
  <si>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</si>
  <si>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</si>
  <si>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</si>
  <si>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</si>
  <si>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</si>
  <si>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</si>
  <si>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</si>
  <si>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</si>
  <si>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</si>
  <si>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</si>
  <si>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</si>
  <si>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</si>
  <si>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</si>
  <si>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</si>
  <si>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</si>
  <si>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</si>
  <si>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</si>
  <si>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</si>
  <si>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</si>
  <si>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</si>
  <si>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</si>
  <si>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</si>
  <si>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</si>
  <si>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</si>
  <si>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</si>
  <si>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</si>
  <si>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</si>
  <si>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</si>
  <si>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</si>
  <si>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</si>
  <si>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</si>
  <si>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</si>
  <si>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</si>
  <si>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</si>
  <si>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</si>
  <si>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</si>
  <si>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</si>
  <si>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</si>
  <si>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</si>
  <si>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</si>
  <si>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</si>
  <si>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</si>
  <si>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</si>
  <si>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</si>
  <si>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</si>
  <si>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</si>
  <si>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</si>
  <si>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</si>
  <si>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</si>
  <si>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</si>
  <si>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</si>
  <si>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</si>
  <si>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</si>
  <si>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</si>
  <si>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</si>
  <si>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</si>
  <si>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</si>
  <si>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</si>
  <si>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</si>
  <si>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</si>
  <si>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</si>
  <si>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</si>
  <si>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</si>
  <si>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</si>
  <si>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</si>
  <si>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</si>
  <si>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</si>
  <si>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</si>
  <si>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</si>
  <si>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</si>
  <si>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</si>
  <si>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</si>
  <si>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</si>
  <si>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</si>
  <si>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</si>
  <si>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</si>
  <si>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</si>
  <si>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</si>
  <si>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</si>
  <si>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</si>
  <si>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</si>
  <si>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</si>
  <si>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</si>
  <si>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</si>
  <si>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</si>
  <si>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</si>
  <si>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</si>
  <si>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</si>
  <si>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</si>
  <si>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</si>
  <si>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</si>
  <si>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</si>
  <si>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</si>
  <si>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</si>
  <si>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</si>
  <si>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</si>
  <si>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</si>
  <si>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</si>
  <si>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</si>
  <si>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</si>
  <si>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</si>
  <si>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</si>
  <si>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</si>
  <si>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</si>
  <si>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</si>
  <si>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</si>
  <si>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</si>
  <si>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</si>
  <si>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</si>
  <si>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</si>
  <si>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</si>
  <si>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</si>
  <si>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</si>
  <si>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</si>
  <si>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</si>
  <si>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</si>
  <si>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</si>
  <si>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</si>
  <si>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</si>
  <si>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</si>
  <si>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</si>
  <si>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</si>
  <si>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</si>
  <si>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</si>
  <si>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</si>
  <si>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</si>
  <si>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</si>
  <si>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</si>
  <si>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</si>
  <si>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</si>
  <si>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</si>
  <si>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</si>
  <si>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</si>
  <si>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</si>
  <si>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</si>
  <si>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</si>
  <si>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</si>
  <si>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</si>
  <si>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</si>
  <si>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</si>
  <si>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</si>
  <si>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</si>
  <si>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</si>
  <si>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</si>
  <si>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</si>
  <si>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</si>
  <si>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</si>
  <si>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</si>
  <si>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</si>
  <si>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</si>
  <si>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</si>
  <si>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</si>
  <si>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</si>
  <si>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</si>
  <si>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</si>
  <si>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</si>
  <si>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</si>
  <si>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</si>
  <si>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</si>
  <si>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</si>
  <si>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</si>
  <si>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</si>
  <si>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</si>
  <si>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</si>
  <si>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</si>
  <si>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</si>
  <si>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</si>
  <si>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</si>
  <si>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</si>
  <si>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</si>
  <si>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</si>
  <si>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</si>
  <si>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</si>
  <si>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</si>
  <si>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</si>
  <si>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</si>
  <si>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</si>
  <si>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</si>
  <si>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</si>
  <si>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</si>
  <si>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</si>
  <si>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</si>
  <si>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</si>
  <si>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</si>
  <si>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</si>
  <si>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</si>
  <si>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</si>
  <si>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</si>
  <si>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</si>
  <si>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</si>
  <si>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</si>
  <si>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</si>
  <si>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</si>
  <si>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</si>
  <si>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</si>
  <si>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</si>
  <si>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</si>
  <si>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</si>
  <si>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</si>
  <si>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</si>
  <si>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</si>
  <si>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</si>
  <si>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</si>
  <si>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</si>
  <si>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</si>
  <si>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</si>
  <si>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</si>
  <si>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</si>
  <si>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</si>
  <si>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</si>
  <si>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</si>
  <si>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</si>
  <si>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</si>
  <si>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</si>
  <si>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</si>
  <si>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</si>
  <si>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</si>
  <si>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</si>
  <si>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</si>
  <si>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</si>
  <si>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</si>
  <si>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</si>
  <si>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</si>
  <si>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</si>
  <si>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</si>
  <si>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</si>
  <si>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</si>
  <si>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</si>
  <si>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</si>
  <si>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</si>
  <si>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</si>
  <si>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</si>
  <si>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</si>
  <si>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</si>
  <si>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</si>
  <si>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</si>
  <si>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</si>
  <si>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</si>
  <si>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</si>
  <si>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</si>
  <si>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</si>
  <si>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</si>
  <si>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</si>
  <si>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</si>
  <si>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</si>
  <si>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</si>
  <si>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</si>
  <si>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</si>
  <si>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</si>
  <si>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</si>
  <si>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</si>
  <si>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</si>
  <si>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</si>
  <si>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</si>
  <si>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</si>
  <si>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</si>
  <si>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</si>
  <si>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</si>
  <si>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</si>
  <si>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</si>
  <si>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</si>
  <si>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</si>
  <si>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</si>
  <si>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</si>
  <si>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</si>
  <si>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</si>
  <si>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</si>
  <si>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</si>
  <si>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</si>
  <si>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</si>
  <si>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</si>
  <si>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</si>
  <si>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</si>
  <si>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</si>
  <si>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</si>
  <si>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</si>
  <si>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</si>
  <si>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</si>
  <si>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</si>
  <si>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</si>
  <si>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</si>
  <si>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</si>
  <si>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</si>
  <si>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</si>
  <si>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</si>
  <si>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</si>
  <si>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</si>
  <si>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</si>
  <si>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</si>
  <si>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</si>
  <si>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</si>
  <si>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</si>
  <si>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</si>
  <si>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</si>
  <si>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</si>
  <si>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</si>
  <si>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</si>
  <si>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</si>
  <si>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</si>
  <si>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</si>
  <si>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</si>
  <si>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</si>
  <si>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</si>
  <si>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</si>
  <si>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</si>
  <si>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</si>
  <si>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</si>
  <si>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</si>
  <si>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</si>
  <si>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</si>
  <si>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</si>
  <si>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</si>
  <si>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</si>
  <si>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</si>
  <si>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</si>
  <si>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</si>
  <si>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</si>
  <si>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</si>
  <si>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</si>
  <si>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</si>
  <si>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</si>
  <si>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</si>
  <si>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</si>
  <si>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</si>
  <si>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</si>
  <si>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</si>
  <si>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</si>
  <si>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</si>
  <si>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</si>
  <si>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</si>
  <si>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</si>
  <si>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</si>
  <si>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</si>
  <si>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</si>
  <si>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</si>
  <si>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</si>
  <si>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</si>
  <si>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</si>
  <si>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</si>
  <si>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</si>
  <si>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</si>
  <si>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</si>
  <si>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</si>
  <si>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</si>
  <si>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</si>
  <si>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</si>
  <si>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</si>
  <si>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</si>
  <si>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</si>
  <si>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</si>
  <si>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</si>
  <si>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</si>
  <si>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</si>
  <si>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</si>
  <si>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</si>
  <si>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</si>
  <si>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</si>
  <si>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</si>
  <si>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</si>
  <si>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</si>
  <si>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</si>
  <si>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</si>
  <si>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</si>
  <si>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</si>
  <si>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</si>
  <si>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</si>
  <si>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</si>
  <si>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</si>
  <si>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</si>
  <si>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</si>
  <si>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</si>
  <si>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</si>
  <si>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</si>
  <si>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</si>
  <si>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</si>
  <si>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</si>
  <si>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</si>
  <si>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</si>
  <si>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</si>
  <si>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</si>
  <si>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</si>
  <si>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</si>
  <si>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</si>
  <si>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</si>
  <si>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</si>
  <si>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</si>
  <si>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</si>
  <si>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</si>
  <si>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</si>
  <si>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</si>
  <si>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</si>
  <si>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</si>
  <si>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</si>
  <si>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</si>
  <si>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</si>
  <si>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</si>
  <si>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</si>
  <si>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</si>
  <si>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</si>
  <si>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</si>
  <si>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</si>
  <si>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</si>
  <si>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</si>
  <si>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</si>
  <si>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</si>
  <si>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</si>
  <si>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</si>
  <si>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</si>
  <si>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</si>
  <si>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</si>
  <si>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</si>
  <si>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</si>
  <si>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</si>
  <si>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</si>
  <si>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</si>
  <si>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</si>
  <si>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</si>
  <si>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</si>
  <si>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</si>
  <si>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</si>
  <si>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</si>
  <si>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</si>
  <si>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</si>
  <si>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</si>
  <si>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</si>
  <si>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</si>
  <si>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</si>
  <si>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</si>
  <si>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</si>
  <si>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</si>
  <si>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</si>
  <si>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</si>
  <si>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</si>
  <si>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</si>
  <si>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</si>
  <si>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</si>
  <si>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</si>
  <si>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</si>
  <si>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</si>
  <si>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</si>
  <si>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</si>
  <si>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</si>
  <si>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</si>
  <si>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</si>
  <si>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</si>
  <si>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</si>
  <si>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</si>
  <si>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</si>
  <si>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</si>
  <si>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</si>
  <si>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</si>
  <si>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</si>
  <si>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</si>
  <si>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</si>
  <si>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</si>
  <si>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</si>
  <si>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</si>
  <si>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</si>
  <si>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</si>
  <si>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</si>
  <si>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</si>
  <si>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</si>
  <si>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</si>
  <si>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</si>
  <si>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</si>
  <si>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</si>
  <si>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</si>
  <si>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</si>
  <si>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</si>
  <si>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</si>
  <si>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</si>
  <si>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</si>
  <si>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</si>
  <si>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</si>
  <si>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</si>
  <si>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</si>
  <si>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</si>
  <si>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</si>
  <si>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</si>
  <si>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</si>
  <si>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</si>
  <si>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</si>
  <si>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</si>
  <si>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</si>
  <si>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</si>
  <si>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</si>
  <si>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</si>
  <si>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</si>
  <si>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</si>
  <si>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</si>
  <si>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</si>
  <si>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</si>
  <si>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</si>
  <si>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</si>
  <si>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</si>
  <si>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</si>
  <si>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</si>
  <si>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</si>
  <si>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</si>
  <si>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</si>
  <si>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</si>
  <si>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</si>
  <si>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</si>
  <si>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</si>
  <si>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</si>
  <si>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</si>
  <si>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</si>
  <si>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</si>
  <si>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</si>
  <si>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</si>
  <si>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</si>
  <si>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</si>
  <si>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</si>
  <si>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</si>
  <si>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</si>
  <si>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</si>
  <si>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</si>
  <si>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</si>
  <si>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</si>
  <si>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</si>
  <si>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</si>
  <si>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</si>
  <si>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</si>
  <si>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</si>
  <si>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</si>
  <si>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</si>
  <si>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</si>
  <si>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</si>
  <si>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</si>
  <si>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</si>
  <si>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</si>
  <si>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</si>
  <si>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</si>
  <si>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</si>
  <si>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</si>
  <si>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</si>
  <si>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</si>
  <si>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</si>
  <si>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</si>
  <si>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</si>
  <si>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</si>
  <si>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</si>
  <si>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</si>
  <si>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</si>
  <si>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</si>
  <si>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</si>
  <si>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</si>
  <si>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</si>
  <si>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</si>
  <si>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</si>
  <si>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</si>
  <si>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</si>
  <si>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</si>
  <si>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</si>
  <si>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</si>
  <si>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</si>
  <si>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</si>
  <si>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</si>
  <si>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</si>
  <si>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</si>
  <si>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</si>
  <si>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</si>
  <si>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</si>
  <si>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</si>
  <si>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</si>
  <si>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</si>
  <si>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</si>
  <si>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</si>
  <si>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</si>
  <si>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</si>
  <si>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</si>
  <si>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</si>
  <si>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</si>
  <si>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</si>
  <si>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</si>
  <si>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</si>
  <si>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</si>
  <si>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</si>
  <si>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</si>
  <si>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</si>
  <si>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</si>
  <si>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</si>
  <si>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</si>
  <si>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</si>
  <si>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</si>
  <si>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</si>
  <si>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</si>
  <si>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</si>
  <si>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</si>
  <si>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</si>
  <si>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</si>
  <si>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</si>
  <si>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</si>
  <si>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</si>
  <si>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</si>
  <si>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</si>
  <si>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</si>
  <si>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</si>
  <si>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</si>
  <si>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</si>
  <si>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</si>
  <si>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</si>
  <si>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</si>
  <si>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</si>
  <si>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</si>
  <si>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</si>
  <si>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</si>
  <si>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</si>
  <si>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</si>
  <si>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</si>
  <si>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</si>
  <si>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</si>
  <si>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</si>
  <si>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</si>
  <si>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</si>
  <si>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</si>
  <si>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</si>
  <si>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</si>
  <si>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</si>
  <si>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</si>
  <si>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</si>
  <si>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</si>
  <si>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</si>
  <si>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</si>
  <si>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</si>
  <si>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</si>
  <si>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</si>
  <si>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</si>
  <si>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</si>
  <si>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</si>
  <si>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</si>
  <si>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</si>
  <si>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</si>
  <si>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</si>
  <si>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</si>
  <si>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</si>
  <si>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</si>
  <si>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</si>
  <si>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</si>
  <si>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</si>
  <si>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</si>
  <si>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</si>
  <si>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</si>
  <si>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</si>
  <si>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</si>
  <si>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</si>
  <si>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</si>
  <si>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</si>
  <si>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</si>
  <si>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</si>
  <si>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</si>
  <si>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</si>
  <si>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</si>
  <si>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</si>
  <si>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</si>
  <si>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</si>
  <si>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</si>
  <si>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</si>
  <si>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</si>
  <si>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</si>
  <si>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</si>
  <si>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</si>
  <si>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</si>
  <si>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</si>
  <si>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</si>
  <si>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</si>
  <si>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</si>
  <si>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</si>
  <si>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</si>
  <si>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</si>
  <si>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</si>
  <si>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</si>
  <si>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</si>
  <si>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</si>
  <si>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</si>
  <si>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</si>
  <si>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</si>
  <si>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</si>
  <si>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</si>
  <si>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</si>
  <si>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</si>
  <si>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</si>
  <si>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</si>
  <si>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</si>
  <si>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</si>
  <si>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</si>
  <si>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</si>
  <si>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</si>
  <si>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</si>
  <si>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</si>
  <si>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</si>
  <si>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</si>
  <si>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</si>
  <si>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</si>
  <si>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</si>
  <si>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</si>
  <si>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</si>
  <si>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</si>
  <si>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</si>
  <si>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</si>
  <si>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</si>
  <si>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</si>
  <si>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</si>
  <si>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</si>
  <si>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</si>
  <si>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</si>
  <si>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</si>
  <si>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</si>
  <si>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</si>
  <si>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</si>
  <si>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</si>
  <si>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</si>
  <si>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</si>
  <si>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</si>
  <si>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</si>
  <si>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</si>
  <si>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</si>
  <si>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</si>
  <si>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</si>
  <si>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</si>
  <si>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</si>
  <si>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</si>
  <si>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</si>
  <si>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</si>
  <si>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</si>
  <si>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</si>
  <si>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</si>
  <si>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</si>
  <si>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</si>
  <si>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</si>
  <si>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</si>
  <si>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</si>
  <si>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</si>
  <si>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</si>
  <si>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</si>
  <si>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</si>
  <si>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</si>
  <si>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</si>
  <si>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</si>
  <si>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</si>
  <si>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</si>
  <si>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</si>
  <si>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</si>
  <si>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</si>
  <si>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</si>
  <si>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</si>
  <si>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</si>
  <si>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</si>
  <si>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</si>
  <si>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</si>
  <si>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</si>
  <si>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</si>
  <si>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</si>
  <si>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</si>
  <si>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</si>
  <si>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</si>
  <si>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</si>
  <si>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</si>
  <si>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</si>
  <si>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</si>
  <si>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</si>
  <si>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</si>
  <si>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</si>
  <si>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</si>
  <si>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</si>
  <si>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</si>
  <si>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</si>
  <si>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</si>
  <si>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</si>
  <si>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</si>
  <si>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</si>
  <si>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</si>
  <si>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</si>
  <si>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</si>
  <si>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</si>
  <si>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</si>
  <si>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</si>
  <si>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</si>
  <si>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</si>
  <si>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</si>
  <si>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</si>
  <si>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</si>
  <si>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</si>
  <si>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</si>
  <si>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</si>
  <si>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</si>
  <si>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</si>
  <si>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</si>
  <si>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</si>
  <si>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</si>
  <si>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</si>
  <si>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</si>
  <si>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</si>
  <si>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</si>
  <si>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</si>
  <si>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</si>
  <si>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</si>
  <si>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</si>
  <si>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</si>
  <si>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</si>
  <si>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</si>
  <si>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</si>
  <si>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</si>
  <si>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</si>
  <si>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</si>
  <si>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</si>
  <si>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</si>
  <si>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</si>
  <si>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</si>
  <si>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</si>
  <si>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</si>
  <si>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</si>
  <si>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</si>
  <si>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</si>
  <si>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</si>
  <si>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</si>
  <si>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</si>
  <si>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</si>
  <si>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</si>
  <si>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</si>
  <si>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</si>
  <si>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</si>
  <si>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</si>
  <si>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</si>
  <si>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</si>
  <si>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</si>
  <si>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</si>
  <si>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</si>
  <si>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</si>
  <si>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</si>
  <si>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</si>
  <si>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</si>
  <si>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</si>
  <si>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</si>
  <si>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</si>
  <si>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</si>
  <si>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</si>
  <si>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</si>
  <si>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</si>
  <si>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</si>
  <si>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</si>
  <si>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</si>
  <si>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</si>
  <si>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</si>
  <si>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</si>
  <si>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</si>
  <si>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</si>
  <si>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</si>
  <si>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</si>
  <si>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</si>
  <si>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</si>
  <si>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</si>
  <si>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</si>
  <si>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</si>
  <si>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</si>
  <si>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</si>
  <si>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</si>
  <si>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</si>
  <si>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</si>
  <si>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</si>
  <si>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</si>
  <si>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</si>
  <si>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</si>
  <si>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</si>
  <si>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</si>
  <si>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</si>
  <si>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</si>
  <si>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</si>
  <si>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</si>
  <si>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</si>
  <si>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</si>
  <si>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</si>
  <si>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</si>
  <si>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</si>
  <si>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</si>
  <si>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</si>
  <si>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</si>
  <si>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</si>
  <si>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</si>
  <si>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</si>
  <si>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</si>
  <si>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</si>
  <si>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</si>
  <si>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</si>
  <si>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</si>
  <si>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</si>
  <si>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</si>
  <si>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</si>
  <si>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</si>
  <si>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</si>
  <si>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</si>
  <si>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</si>
  <si>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</si>
  <si>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</si>
  <si>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</si>
  <si>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</si>
  <si>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</si>
  <si>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</si>
  <si>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</si>
  <si>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</si>
  <si>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</si>
  <si>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</si>
  <si>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</si>
  <si>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</si>
  <si>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</si>
  <si>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</si>
  <si>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</si>
  <si>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</si>
  <si>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</si>
  <si>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</si>
  <si>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</si>
  <si>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</si>
  <si>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</si>
  <si>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</si>
  <si>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</si>
  <si>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</si>
  <si>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</si>
  <si>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</si>
  <si>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</si>
  <si>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</si>
  <si>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</si>
  <si>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</si>
  <si>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</si>
  <si>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</si>
  <si>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</si>
  <si>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</si>
  <si>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</si>
  <si>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</si>
  <si>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</si>
  <si>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</si>
  <si>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</si>
  <si>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</si>
  <si>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</si>
  <si>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</si>
  <si>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</si>
  <si>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</si>
  <si>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</si>
  <si>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</si>
  <si>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</si>
  <si>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</si>
  <si>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</si>
  <si>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</si>
  <si>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</si>
  <si>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</si>
  <si>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</si>
  <si>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</si>
  <si>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</si>
  <si>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</si>
  <si>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</si>
  <si>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</si>
  <si>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</si>
  <si>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</si>
  <si>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</si>
  <si>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</si>
  <si>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</si>
  <si>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</si>
  <si>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</si>
  <si>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</si>
  <si>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</si>
  <si>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</si>
  <si>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</si>
  <si>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</si>
  <si>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</si>
  <si>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</si>
  <si>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</si>
  <si>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</si>
  <si>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</si>
  <si>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</si>
  <si>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</si>
  <si>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</si>
  <si>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</si>
  <si>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</si>
  <si>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</si>
  <si>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</si>
  <si>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</si>
  <si>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</si>
  <si>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</si>
  <si>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</si>
  <si>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</si>
  <si>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</si>
  <si>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</si>
  <si>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</si>
  <si>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</si>
  <si>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</si>
  <si>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</si>
  <si>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</si>
  <si>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</si>
  <si>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</si>
  <si>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</si>
  <si>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</si>
  <si>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</si>
  <si>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</si>
  <si>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</si>
  <si>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</si>
  <si>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</si>
  <si>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</si>
  <si>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</si>
  <si>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</si>
  <si>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</si>
  <si>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</si>
  <si>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</si>
  <si>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</si>
  <si>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</si>
  <si>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</si>
  <si>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</si>
  <si>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</si>
  <si>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</si>
  <si>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</si>
  <si>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</si>
  <si>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</si>
  <si>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</si>
  <si>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</si>
  <si>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</si>
  <si>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</si>
  <si>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</si>
  <si>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</si>
  <si>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</si>
  <si>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</si>
  <si>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</si>
  <si>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</si>
  <si>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</si>
  <si>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</si>
  <si>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</si>
  <si>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</si>
  <si>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</si>
  <si>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</si>
  <si>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</si>
  <si>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</si>
  <si>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</si>
  <si>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</si>
  <si>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</si>
  <si>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</si>
  <si>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</si>
  <si>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</si>
  <si>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</si>
  <si>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</si>
  <si>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</si>
  <si>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</si>
  <si>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</si>
  <si>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</si>
  <si>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</si>
  <si>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</si>
  <si>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</si>
  <si>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</si>
  <si>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</si>
  <si>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</si>
  <si>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</si>
  <si>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</si>
  <si>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</si>
  <si>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</si>
  <si>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</si>
  <si>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</si>
  <si>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</si>
  <si>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</si>
  <si>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</si>
  <si>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</si>
  <si>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</si>
  <si>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</si>
  <si>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</si>
  <si>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</si>
  <si>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</si>
  <si>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</si>
  <si>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</si>
  <si>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</si>
  <si>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</si>
  <si>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</si>
  <si>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</si>
  <si>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</si>
  <si>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</si>
  <si>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</si>
  <si>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</si>
  <si>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</si>
  <si>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</si>
  <si>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</si>
  <si>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</si>
  <si>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</si>
  <si>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</si>
  <si>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</si>
  <si>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</si>
  <si>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</si>
  <si>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</si>
  <si>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</si>
  <si>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</si>
  <si>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</si>
  <si>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</si>
  <si>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</si>
  <si>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</si>
  <si>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</si>
  <si>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</si>
  <si>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</si>
  <si>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</si>
  <si>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</si>
  <si>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</si>
  <si>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</si>
  <si>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</si>
  <si>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</si>
  <si>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</si>
  <si>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</si>
  <si>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</si>
  <si>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</si>
  <si>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</si>
  <si>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</si>
  <si>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</si>
  <si>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</si>
  <si>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</si>
  <si>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</si>
  <si>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</si>
  <si>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</si>
  <si>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</si>
  <si>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</si>
  <si>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</si>
  <si>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</si>
  <si>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</si>
  <si>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</si>
  <si>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</si>
  <si>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</si>
  <si>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</si>
  <si>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</si>
  <si>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</si>
  <si>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</si>
  <si>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</si>
  <si>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</si>
  <si>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</si>
  <si>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</si>
  <si>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</si>
  <si>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</si>
  <si>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</si>
  <si>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</si>
  <si>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</si>
  <si>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</si>
  <si>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</si>
  <si>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</si>
  <si>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</si>
  <si>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</si>
  <si>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</si>
  <si>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</si>
  <si>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</si>
  <si>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</si>
  <si>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</si>
  <si>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</si>
  <si>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</si>
  <si>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</si>
  <si>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</si>
  <si>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</si>
  <si>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</si>
  <si>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</si>
  <si>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</si>
  <si>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</si>
  <si>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</si>
  <si>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</si>
  <si>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</si>
  <si>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</si>
  <si>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</si>
  <si>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</si>
  <si>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</si>
  <si>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</si>
  <si>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</si>
  <si>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</si>
  <si>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</si>
  <si>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</si>
  <si>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</si>
  <si>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</si>
  <si>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</si>
  <si>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</si>
  <si>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</si>
  <si>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</si>
  <si>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</si>
  <si>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</si>
  <si>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</si>
  <si>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</si>
  <si>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</si>
  <si>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</si>
  <si>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</si>
  <si>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</si>
  <si>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</si>
  <si>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</si>
  <si>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</si>
  <si>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</si>
  <si>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</si>
  <si>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</si>
  <si>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</si>
  <si>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</si>
  <si>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</si>
  <si>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</si>
  <si>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</si>
  <si>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</si>
  <si>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</si>
  <si>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</si>
  <si>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</si>
  <si>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</si>
  <si>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</si>
  <si>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</si>
  <si>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</si>
  <si>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</si>
  <si>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</si>
  <si>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</si>
  <si>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</si>
  <si>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</si>
  <si>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</si>
  <si>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</si>
  <si>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</si>
  <si>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</si>
  <si>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</si>
  <si>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</si>
  <si>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</si>
  <si>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</si>
  <si>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</si>
  <si>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</si>
  <si>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</si>
  <si>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</si>
  <si>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</si>
  <si>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</si>
  <si>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</si>
  <si>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</si>
  <si>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</si>
  <si>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</si>
  <si>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</si>
  <si>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</si>
  <si>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</si>
  <si>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</si>
  <si>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</si>
  <si>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</si>
  <si>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</si>
  <si>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</si>
  <si>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</si>
  <si>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</si>
  <si>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</si>
  <si>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</si>
  <si>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</si>
  <si>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</si>
  <si>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</si>
  <si>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</si>
  <si>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</si>
  <si>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</si>
  <si>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</si>
  <si>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</si>
  <si>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</si>
  <si>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</si>
  <si>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</si>
  <si>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</si>
  <si>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</si>
  <si>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</si>
  <si>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</si>
  <si>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</si>
  <si>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</si>
  <si>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</si>
  <si>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</si>
  <si>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</si>
  <si>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</si>
  <si>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</si>
  <si>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</si>
  <si>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</si>
  <si>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</si>
  <si>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</si>
  <si>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</si>
  <si>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</si>
  <si>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</si>
  <si>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</si>
  <si>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</si>
  <si>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</si>
  <si>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</si>
  <si>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</si>
  <si>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</si>
  <si>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</si>
  <si>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</si>
  <si>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</si>
  <si>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</si>
  <si>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</si>
  <si>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</si>
  <si>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</si>
  <si>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</si>
  <si>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</si>
  <si>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</si>
  <si>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</si>
  <si>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</si>
  <si>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</si>
  <si>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</si>
  <si>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</si>
  <si>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</si>
  <si>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</si>
  <si>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</si>
  <si>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</si>
  <si>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</si>
  <si>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</si>
  <si>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</si>
  <si>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</si>
  <si>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</si>
  <si>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</si>
  <si>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</si>
  <si>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</si>
  <si>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</si>
  <si>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</si>
  <si>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</si>
  <si>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</si>
  <si>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</si>
  <si>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</si>
  <si>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</si>
  <si>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</si>
  <si>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</si>
  <si>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</si>
  <si>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</si>
  <si>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</si>
  <si>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</si>
  <si>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</si>
  <si>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</si>
  <si>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</si>
  <si>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</si>
  <si>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</si>
  <si>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</si>
  <si>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</si>
  <si>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</si>
  <si>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</si>
  <si>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</si>
  <si>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</si>
  <si>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</si>
  <si>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</si>
  <si>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</si>
  <si>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</si>
  <si>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</si>
  <si>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</si>
  <si>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</si>
  <si>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</si>
  <si>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</si>
  <si>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</si>
  <si>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</si>
  <si>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</si>
  <si>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</si>
  <si>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</si>
  <si>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</si>
  <si>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</si>
  <si>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</si>
  <si>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</si>
  <si>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</si>
  <si>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</si>
  <si>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</si>
  <si>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</si>
  <si>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</si>
  <si>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</si>
  <si>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</si>
  <si>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</si>
  <si>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</si>
  <si>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</si>
  <si>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</si>
  <si>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</si>
  <si>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</si>
  <si>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</si>
  <si>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</si>
  <si>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</si>
  <si>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</si>
  <si>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</si>
  <si>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</si>
  <si>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</si>
  <si>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</si>
  <si>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</si>
  <si>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</si>
  <si>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</si>
  <si>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</si>
  <si>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</si>
  <si>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</si>
  <si>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</si>
  <si>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</si>
  <si>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</si>
  <si>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</si>
  <si>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</si>
  <si>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</si>
  <si>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</si>
  <si>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</si>
  <si>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</si>
  <si>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</si>
  <si>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</si>
  <si>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</si>
  <si>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</si>
  <si>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</si>
  <si>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</si>
  <si>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</si>
  <si>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</si>
  <si>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</si>
  <si>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</si>
  <si>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</si>
  <si>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</si>
  <si>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</si>
  <si>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</si>
  <si>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</si>
  <si>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</si>
  <si>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</si>
  <si>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</si>
  <si>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</si>
  <si>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</si>
  <si>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</si>
  <si>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</si>
  <si>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</si>
  <si>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</si>
  <si>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</si>
  <si>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</si>
  <si>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</si>
  <si>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</si>
  <si>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</si>
  <si>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</si>
  <si>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</si>
  <si>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</si>
  <si>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</si>
  <si>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</si>
  <si>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</si>
  <si>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</si>
  <si>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</si>
  <si>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</si>
  <si>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</si>
  <si>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</si>
  <si>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</si>
  <si>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</si>
  <si>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</si>
  <si>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</si>
  <si>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</si>
  <si>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</si>
  <si>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</si>
  <si>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</si>
  <si>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</si>
  <si>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</si>
  <si>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</si>
  <si>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</si>
  <si>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</si>
  <si>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</si>
  <si>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</si>
  <si>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</si>
  <si>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</si>
  <si>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</si>
  <si>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</si>
  <si>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</si>
  <si>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</si>
  <si>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</si>
  <si>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</si>
  <si>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</si>
  <si>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</si>
  <si>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</si>
  <si>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</si>
  <si>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</si>
  <si>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</si>
  <si>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</si>
  <si>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</si>
  <si>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</si>
  <si>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</si>
  <si>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</si>
  <si>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</si>
  <si>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</si>
  <si>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</si>
  <si>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</si>
  <si>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</si>
  <si>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</si>
  <si>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</si>
  <si>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</si>
  <si>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</si>
  <si>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</si>
  <si>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</si>
  <si>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</si>
  <si>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</si>
  <si>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</si>
  <si>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</si>
  <si>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</si>
  <si>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</si>
  <si>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</si>
  <si>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</si>
  <si>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</si>
  <si>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</si>
  <si>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</si>
  <si>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</si>
  <si>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</si>
  <si>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</si>
  <si>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</si>
  <si>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</si>
  <si>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</si>
  <si>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</si>
  <si>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</si>
  <si>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</si>
  <si>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</si>
  <si>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</si>
  <si>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</si>
  <si>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</si>
  <si>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</si>
  <si>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</si>
  <si>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</si>
  <si>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</si>
  <si>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</si>
  <si>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</si>
  <si>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</si>
  <si>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</si>
  <si>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</si>
  <si>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</si>
  <si>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</si>
  <si>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</si>
  <si>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</si>
  <si>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</si>
  <si>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</si>
  <si>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</si>
  <si>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</si>
  <si>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</si>
  <si>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</si>
  <si>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</si>
  <si>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</si>
  <si>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</si>
  <si>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</si>
  <si>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</si>
  <si>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</si>
  <si>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</si>
  <si>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</si>
  <si>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</si>
  <si>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</si>
  <si>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</si>
  <si>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</si>
  <si>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</si>
  <si>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</si>
  <si>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</si>
  <si>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</si>
  <si>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</si>
  <si>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</si>
  <si>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</si>
  <si>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</si>
  <si>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</si>
  <si>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</si>
  <si>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</si>
  <si>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</si>
  <si>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</si>
  <si>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</si>
  <si>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</si>
  <si>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</si>
  <si>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</si>
  <si>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</si>
  <si>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</si>
  <si>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</si>
  <si>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</si>
  <si>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</si>
  <si>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</si>
  <si>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</si>
  <si>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</si>
  <si>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</si>
  <si>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</si>
  <si>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</si>
  <si>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</si>
  <si>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</si>
  <si>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</si>
  <si>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</si>
  <si>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</si>
  <si>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</si>
  <si>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</si>
  <si>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</si>
  <si>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</si>
  <si>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</si>
  <si>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</si>
  <si>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</si>
  <si>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</si>
  <si>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</si>
  <si>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</si>
  <si>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</si>
  <si>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</si>
  <si>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</si>
  <si>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</si>
  <si>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</si>
  <si>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</si>
  <si>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</si>
  <si>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</si>
  <si>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</si>
  <si>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</si>
  <si>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</si>
  <si>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</si>
  <si>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</si>
  <si>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</si>
  <si>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</si>
  <si>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</si>
  <si>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</si>
  <si>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</si>
  <si>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</si>
  <si>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</si>
  <si>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</si>
  <si>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</si>
  <si>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</si>
  <si>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</si>
  <si>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</si>
  <si>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</si>
  <si>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</si>
  <si>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</si>
  <si>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</si>
  <si>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</si>
  <si>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</si>
  <si>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</si>
  <si>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</si>
  <si>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</si>
  <si>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</si>
  <si>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</si>
  <si>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</si>
  <si>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</si>
  <si>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</si>
  <si>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</si>
  <si>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</si>
  <si>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</si>
  <si>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</si>
  <si>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</si>
  <si>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</si>
  <si>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</si>
  <si>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</si>
  <si>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</si>
  <si>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</si>
  <si>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</si>
  <si>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</si>
  <si>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</si>
  <si>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</si>
  <si>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</si>
  <si>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</si>
  <si>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</si>
  <si>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</si>
  <si>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</si>
  <si>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</si>
  <si>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</si>
  <si>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</si>
  <si>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</si>
  <si>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</si>
  <si>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</si>
  <si>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</si>
  <si>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</si>
  <si>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</si>
  <si>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</si>
  <si>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</si>
  <si>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</si>
  <si>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</si>
  <si>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</si>
  <si>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</si>
  <si>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</si>
  <si>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</si>
  <si>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</si>
  <si>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</si>
  <si>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</si>
  <si>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</si>
  <si>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</si>
  <si>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</si>
  <si>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</si>
  <si>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</si>
  <si>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</si>
  <si>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</si>
  <si>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</si>
  <si>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</si>
  <si>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</si>
  <si>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</si>
  <si>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</si>
  <si>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</si>
  <si>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</si>
  <si>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</si>
  <si>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</si>
  <si>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</si>
  <si>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</si>
  <si>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</si>
  <si>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</si>
  <si>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</si>
  <si>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</si>
  <si>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</si>
  <si>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</si>
  <si>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</si>
  <si>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</si>
  <si>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</si>
  <si>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</si>
  <si>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</si>
  <si>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</si>
  <si>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</si>
  <si>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</si>
  <si>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</si>
  <si>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</si>
  <si>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</si>
  <si>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</si>
  <si>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</si>
  <si>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</si>
  <si>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</si>
  <si>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</si>
  <si>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</si>
  <si>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</si>
  <si>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</si>
  <si>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</si>
  <si>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</si>
  <si>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</si>
  <si>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</si>
  <si>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</si>
  <si>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</si>
  <si>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</si>
  <si>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</si>
  <si>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</si>
  <si>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</si>
  <si>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</si>
  <si>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</si>
  <si>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</si>
  <si>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</si>
  <si>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</si>
  <si>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</si>
  <si>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</si>
  <si>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</si>
  <si>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</si>
  <si>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</si>
  <si>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</si>
  <si>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</si>
  <si>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</si>
  <si>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</si>
  <si>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</si>
  <si>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</si>
  <si>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</si>
  <si>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</si>
  <si>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</si>
  <si>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</si>
  <si>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</si>
  <si>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</si>
  <si>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</si>
  <si>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</si>
  <si>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</si>
  <si>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</si>
  <si>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</si>
  <si>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</si>
  <si>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</si>
  <si>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</si>
  <si>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</si>
  <si>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</si>
  <si>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</si>
  <si>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</si>
  <si>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</si>
  <si>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</si>
  <si>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</si>
  <si>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</si>
  <si>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</si>
  <si>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</si>
  <si>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</si>
  <si>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</si>
  <si>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</si>
  <si>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</si>
  <si>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</si>
  <si>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</si>
  <si>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</si>
  <si>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</si>
  <si>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</si>
  <si>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</si>
  <si>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</si>
  <si>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</si>
  <si>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</si>
  <si>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</si>
  <si>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</si>
  <si>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</si>
  <si>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</si>
  <si>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</si>
  <si>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</si>
  <si>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</si>
  <si>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</si>
  <si>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</si>
  <si>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</si>
  <si>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</si>
  <si>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</si>
  <si>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</si>
  <si>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</si>
  <si>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</si>
  <si>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</si>
  <si>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</si>
  <si>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</si>
  <si>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</si>
  <si>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</si>
  <si>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</si>
  <si>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</si>
  <si>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</si>
  <si>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</si>
  <si>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</si>
  <si>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</si>
  <si>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</si>
  <si>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</si>
  <si>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</si>
  <si>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</si>
  <si>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</si>
  <si>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</si>
  <si>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</si>
  <si>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</si>
  <si>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</si>
  <si>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</si>
  <si>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</si>
  <si>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</si>
  <si>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</si>
  <si>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</si>
  <si>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</si>
  <si>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</si>
  <si>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</si>
  <si>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</si>
  <si>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</si>
  <si>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</si>
  <si>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</si>
  <si>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</si>
  <si>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</si>
  <si>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</si>
  <si>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</si>
  <si>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</si>
  <si>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</si>
  <si>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</si>
  <si>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</si>
  <si>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</si>
  <si>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</si>
  <si>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</si>
  <si>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</si>
  <si>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</si>
  <si>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</si>
  <si>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</si>
  <si>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</si>
  <si>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</si>
  <si>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</si>
  <si>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</si>
  <si>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</si>
  <si>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</si>
  <si>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</si>
  <si>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</si>
  <si>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</si>
  <si>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</si>
  <si>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</si>
  <si>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</si>
  <si>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</si>
  <si>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</si>
  <si>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</si>
  <si>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</si>
  <si>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</si>
  <si>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</si>
  <si>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</si>
  <si>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</si>
  <si>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</si>
  <si>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</si>
  <si>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</si>
  <si>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</si>
  <si>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</si>
  <si>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</si>
  <si>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</si>
  <si>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</si>
  <si>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</si>
  <si>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</si>
  <si>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</si>
  <si>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</si>
  <si>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</si>
  <si>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</si>
  <si>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</si>
  <si>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</si>
  <si>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</si>
  <si>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</si>
  <si>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</si>
  <si>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</si>
  <si>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</si>
  <si>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</si>
  <si>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</si>
  <si>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</si>
  <si>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</si>
  <si>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</si>
  <si>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</si>
  <si>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</si>
  <si>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</si>
  <si>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</si>
  <si>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</si>
  <si>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</si>
  <si>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</si>
  <si>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</si>
  <si>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</si>
  <si>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</si>
  <si>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</si>
  <si>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</si>
  <si>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</si>
  <si>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</si>
  <si>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</si>
  <si>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</si>
  <si>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</si>
  <si>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</si>
  <si>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</si>
  <si>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</si>
  <si>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</si>
  <si>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</si>
  <si>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</si>
  <si>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</si>
  <si>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</si>
  <si>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</si>
  <si>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</si>
  <si>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</si>
  <si>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</si>
  <si>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</si>
  <si>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</si>
  <si>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</si>
  <si>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</si>
  <si>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</si>
  <si>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</si>
  <si>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</si>
  <si>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</si>
  <si>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</si>
  <si>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</si>
  <si>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</si>
  <si>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</si>
  <si>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</si>
  <si>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</si>
  <si>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</si>
  <si>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</si>
  <si>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</si>
  <si>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</si>
  <si>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</si>
  <si>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</si>
  <si>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</si>
  <si>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</si>
  <si>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</si>
  <si>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</si>
  <si>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</si>
  <si>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</si>
  <si>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</si>
  <si>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</si>
  <si>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</si>
  <si>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</si>
  <si>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</si>
  <si>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</si>
  <si>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</si>
  <si>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</si>
  <si>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</si>
  <si>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</si>
  <si>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</si>
  <si>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</si>
  <si>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</si>
  <si>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</si>
  <si>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</si>
  <si>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</si>
  <si>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</si>
  <si>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</si>
  <si>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</si>
  <si>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</si>
  <si>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</si>
  <si>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</si>
  <si>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</si>
  <si>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</si>
  <si>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</si>
  <si>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</si>
  <si>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</si>
  <si>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</si>
  <si>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</si>
  <si>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</si>
  <si>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</si>
  <si>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</si>
  <si>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</si>
  <si>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</si>
  <si>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</si>
  <si>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</si>
  <si>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</si>
  <si>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</si>
  <si>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</si>
  <si>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</si>
  <si>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</si>
  <si>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</si>
  <si>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</si>
  <si>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</si>
  <si>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</si>
  <si>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</si>
  <si>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</si>
  <si>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</si>
  <si>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</si>
  <si>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</si>
  <si>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</si>
  <si>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</si>
  <si>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</si>
  <si>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</si>
  <si>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</si>
  <si>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</si>
  <si>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</si>
  <si>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</si>
  <si>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</si>
  <si>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</si>
  <si>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</si>
  <si>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</si>
  <si>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</si>
  <si>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</si>
  <si>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</si>
  <si>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</si>
  <si>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</si>
  <si>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</si>
  <si>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</si>
  <si>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</si>
  <si>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</si>
  <si>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</si>
  <si>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</si>
  <si>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</si>
  <si>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</si>
  <si>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</si>
  <si>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</si>
  <si>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</si>
  <si>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</si>
  <si>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</si>
  <si>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</si>
  <si>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</si>
  <si>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</si>
  <si>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</si>
  <si>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</si>
  <si>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</si>
  <si>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</si>
  <si>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</si>
  <si>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</si>
  <si>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</si>
  <si>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</si>
  <si>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</si>
  <si>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</si>
  <si>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</si>
  <si>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</si>
  <si>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</si>
  <si>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</si>
  <si>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</si>
  <si>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</si>
  <si>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</si>
  <si>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</si>
  <si>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</si>
  <si>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</si>
  <si>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</si>
  <si>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</si>
  <si>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</si>
  <si>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</si>
  <si>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</si>
  <si>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</si>
  <si>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</si>
  <si>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</si>
  <si>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</si>
  <si>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</si>
  <si>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</si>
  <si>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</si>
  <si>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</si>
  <si>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</si>
  <si>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</si>
  <si>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</si>
  <si>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</si>
  <si>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</si>
  <si>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</si>
  <si>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</si>
  <si>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</si>
  <si>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</si>
  <si>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</si>
  <si>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</si>
  <si>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</si>
  <si>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</si>
  <si>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</si>
  <si>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</si>
  <si>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</si>
  <si>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</si>
  <si>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</si>
  <si>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</si>
  <si>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</si>
  <si>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</si>
  <si>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</si>
  <si>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</si>
  <si>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</si>
  <si>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</si>
  <si>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</si>
  <si>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</si>
  <si>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</si>
  <si>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</si>
  <si>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</si>
  <si>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</si>
  <si>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</si>
  <si>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</si>
  <si>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</si>
  <si>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</si>
  <si>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</si>
  <si>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</si>
  <si>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</si>
  <si>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</si>
  <si>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</si>
  <si>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</si>
  <si>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</si>
  <si>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</si>
  <si>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</si>
  <si>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</si>
  <si>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</si>
  <si>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</si>
  <si>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</si>
  <si>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</si>
  <si>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</si>
  <si>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</si>
  <si>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</si>
  <si>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</si>
  <si>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</si>
  <si>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</si>
  <si>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</si>
  <si>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</si>
  <si>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</si>
  <si>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</si>
  <si>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</si>
  <si>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</si>
  <si>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</si>
  <si>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</si>
  <si>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</si>
  <si>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</si>
  <si>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</si>
  <si>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</si>
  <si>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</si>
  <si>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</si>
  <si>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</si>
  <si>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</si>
  <si>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</si>
  <si>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</si>
  <si>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</si>
  <si>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</si>
  <si>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</si>
  <si>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</si>
  <si>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</si>
  <si>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</si>
  <si>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</si>
  <si>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</si>
  <si>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</si>
  <si>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</si>
  <si>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</si>
  <si>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</si>
  <si>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</si>
  <si>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</si>
  <si>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</si>
  <si>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</si>
  <si>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</si>
  <si>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</si>
  <si>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</si>
  <si>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</si>
  <si>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</si>
  <si>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</si>
  <si>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</si>
  <si>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</si>
  <si>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</si>
  <si>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</si>
  <si>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</si>
  <si>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</si>
  <si>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</si>
  <si>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</si>
  <si>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</si>
  <si>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</si>
  <si>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</si>
  <si>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</si>
  <si>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</si>
  <si>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</si>
  <si>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</si>
  <si>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</si>
  <si>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</si>
  <si>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</si>
  <si>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</si>
  <si>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</si>
  <si>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</si>
  <si>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</si>
  <si>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</si>
  <si>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</si>
  <si>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</si>
  <si>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</si>
  <si>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</si>
  <si>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</si>
  <si>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</si>
  <si>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</si>
  <si>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</si>
  <si>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</si>
  <si>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</si>
  <si>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</si>
  <si>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</si>
  <si>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</si>
  <si>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</si>
  <si>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</si>
  <si>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</si>
  <si>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</si>
  <si>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</si>
  <si>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</si>
  <si>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</si>
  <si>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</si>
  <si>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</si>
  <si>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</si>
  <si>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</si>
  <si>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</si>
  <si>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</si>
  <si>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</si>
  <si>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</si>
  <si>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</si>
  <si>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</si>
  <si>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</si>
  <si>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</si>
  <si>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</si>
  <si>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</si>
  <si>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</si>
  <si>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</si>
  <si>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</si>
  <si>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</si>
  <si>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</si>
  <si>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</si>
  <si>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</si>
  <si>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</si>
  <si>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</si>
  <si>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</si>
  <si>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</si>
  <si>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</si>
  <si>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</si>
  <si>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</si>
  <si>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</si>
  <si>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</si>
  <si>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</si>
  <si>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</si>
  <si>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</si>
  <si>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</si>
  <si>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</si>
  <si>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</si>
  <si>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</si>
  <si>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</si>
  <si>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</si>
  <si>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</si>
  <si>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</si>
  <si>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</si>
  <si>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</si>
  <si>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</si>
  <si>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</si>
  <si>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</si>
  <si>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</si>
  <si>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</si>
  <si>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</si>
  <si>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</si>
  <si>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</si>
  <si>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</si>
  <si>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</si>
  <si>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</si>
  <si>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</si>
  <si>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</si>
  <si>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</si>
  <si>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</si>
  <si>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</si>
  <si>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</si>
  <si>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</si>
  <si>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</si>
  <si>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</si>
  <si>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</si>
  <si>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</si>
  <si>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</si>
  <si>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</si>
  <si>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</si>
  <si>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</si>
  <si>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</si>
  <si>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</si>
  <si>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</si>
  <si>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</si>
  <si>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</si>
  <si>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</si>
  <si>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</si>
  <si>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</si>
  <si>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</si>
  <si>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</si>
  <si>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</si>
  <si>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</si>
  <si>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</si>
  <si>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</si>
  <si>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</si>
  <si>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</si>
  <si>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</si>
  <si>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</si>
  <si>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</si>
  <si>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</si>
  <si>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</si>
  <si>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</si>
  <si>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</si>
  <si>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</si>
  <si>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</si>
  <si>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</si>
  <si>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</si>
  <si>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</si>
  <si>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</si>
  <si>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</si>
  <si>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</si>
  <si>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</si>
  <si>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</si>
  <si>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</si>
  <si>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</si>
  <si>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</si>
  <si>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</si>
  <si>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</si>
  <si>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</si>
  <si>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</si>
  <si>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</si>
  <si>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</si>
  <si>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</si>
  <si>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</si>
  <si>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</si>
  <si>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</si>
  <si>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</si>
  <si>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</si>
  <si>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</si>
  <si>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</si>
  <si>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</si>
  <si>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</si>
  <si>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</si>
  <si>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</si>
  <si>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</si>
  <si>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</si>
  <si>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</si>
  <si>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</si>
  <si>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</si>
  <si>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</si>
  <si>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</si>
  <si>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</si>
  <si>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</si>
  <si>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</si>
  <si>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</si>
  <si>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</si>
  <si>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</si>
  <si>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</si>
  <si>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</si>
  <si>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</si>
  <si>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</si>
  <si>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</si>
  <si>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</si>
  <si>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</si>
  <si>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</si>
  <si>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</si>
  <si>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</si>
  <si>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</si>
  <si>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</si>
  <si>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</si>
  <si>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</si>
  <si>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</si>
  <si>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</si>
  <si>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</si>
  <si>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</si>
  <si>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</si>
  <si>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</si>
  <si>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</si>
  <si>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</si>
  <si>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</si>
  <si>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</si>
  <si>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</si>
  <si>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</si>
  <si>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</si>
  <si>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</si>
  <si>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</si>
  <si>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</si>
  <si>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</si>
  <si>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</si>
  <si>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</si>
  <si>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</si>
  <si>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</si>
  <si>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</si>
  <si>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</si>
  <si>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</si>
  <si>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</si>
  <si>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</si>
  <si>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</si>
  <si>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</si>
  <si>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</si>
  <si>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</si>
  <si>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</si>
  <si>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</si>
  <si>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</si>
  <si>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</si>
  <si>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</si>
  <si>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</si>
  <si>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</si>
  <si>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</si>
  <si>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</si>
  <si>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</si>
  <si>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</si>
  <si>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</si>
  <si>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</si>
  <si>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</si>
  <si>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</si>
  <si>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</si>
  <si>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</si>
  <si>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</si>
  <si>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</si>
  <si>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</si>
  <si>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</si>
  <si>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</si>
  <si>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</si>
  <si>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</si>
  <si>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</si>
  <si>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</si>
  <si>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</si>
  <si>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</si>
  <si>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</si>
  <si>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</si>
  <si>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</si>
  <si>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</si>
  <si>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</si>
  <si>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</si>
  <si>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</si>
  <si>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</si>
  <si>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</si>
  <si>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</si>
  <si>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</si>
  <si>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</si>
  <si>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</si>
  <si>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</si>
  <si>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</si>
  <si>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</si>
  <si>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</si>
  <si>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</si>
  <si>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</si>
  <si>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</si>
  <si>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</si>
  <si>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</si>
  <si>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</si>
  <si>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</si>
  <si>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</si>
  <si>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</si>
  <si>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</si>
  <si>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</si>
  <si>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</si>
  <si>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</si>
  <si>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</si>
  <si>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</si>
  <si>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</si>
  <si>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</si>
  <si>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</si>
  <si>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</si>
  <si>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</si>
  <si>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</si>
  <si>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</si>
  <si>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</si>
  <si>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</si>
  <si>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</si>
  <si>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</si>
  <si>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</si>
  <si>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</si>
  <si>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</si>
  <si>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</si>
  <si>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</si>
  <si>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</si>
  <si>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</si>
  <si>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</si>
  <si>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</si>
  <si>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</si>
  <si>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</si>
  <si>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</si>
  <si>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</si>
  <si>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</si>
  <si>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</si>
  <si>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</si>
  <si>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</si>
  <si>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</si>
  <si>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</si>
  <si>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</si>
  <si>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</si>
  <si>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</si>
  <si>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</si>
  <si>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</si>
  <si>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</si>
  <si>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</si>
  <si>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</si>
  <si>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</si>
  <si>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</si>
  <si>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</si>
  <si>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</si>
  <si>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</si>
  <si>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</si>
  <si>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</si>
  <si>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</si>
  <si>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</si>
  <si>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</si>
  <si>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</si>
  <si>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</si>
  <si>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</si>
  <si>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</si>
  <si>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</si>
  <si>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</si>
  <si>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</si>
  <si>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</si>
  <si>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</si>
  <si>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</si>
  <si>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</si>
  <si>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</si>
  <si>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</si>
  <si>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</si>
  <si>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</si>
  <si>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</si>
  <si>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</si>
  <si>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</si>
  <si>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</si>
  <si>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</si>
  <si>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</si>
  <si>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</si>
  <si>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</si>
  <si>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</si>
  <si>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</si>
  <si>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</si>
  <si>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</si>
  <si>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</si>
  <si>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</si>
  <si>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</si>
  <si>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</si>
  <si>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</si>
  <si>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</si>
  <si>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</si>
  <si>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</si>
  <si>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</si>
  <si>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</si>
  <si>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</si>
  <si>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</si>
  <si>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</si>
  <si>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</si>
  <si>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</si>
  <si>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</si>
  <si>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</si>
  <si>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</si>
  <si>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</si>
  <si>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</si>
  <si>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</si>
  <si>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</si>
  <si>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</si>
  <si>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</si>
  <si>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</si>
  <si>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</si>
  <si>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</si>
  <si>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</si>
  <si>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</si>
  <si>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</si>
  <si>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</si>
  <si>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</si>
  <si>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</si>
  <si>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</si>
  <si>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</si>
  <si>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</si>
  <si>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</si>
  <si>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</si>
  <si>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</si>
  <si>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</si>
  <si>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</si>
  <si>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</si>
  <si>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</si>
  <si>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</si>
  <si>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</si>
  <si>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</si>
  <si>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</si>
  <si>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</si>
  <si>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</si>
  <si>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</si>
  <si>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</si>
  <si>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</si>
  <si>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</si>
  <si>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</si>
  <si>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</si>
  <si>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</si>
  <si>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</si>
  <si>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</si>
  <si>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</si>
  <si>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</si>
  <si>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</si>
  <si>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</si>
  <si>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</si>
  <si>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</si>
  <si>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</si>
  <si>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</si>
  <si>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</si>
  <si>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</si>
  <si>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</si>
  <si>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</si>
  <si>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</si>
  <si>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</si>
  <si>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</si>
  <si>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</si>
  <si>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</si>
  <si>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</si>
  <si>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</si>
  <si>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</si>
  <si>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</si>
  <si>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</si>
  <si>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</si>
  <si>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</si>
  <si>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</si>
  <si>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</si>
  <si>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</si>
  <si>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</si>
  <si>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</si>
  <si>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</si>
  <si>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</si>
  <si>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</si>
  <si>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</si>
  <si>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</si>
  <si>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</si>
  <si>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</si>
  <si>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</si>
  <si>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</si>
  <si>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</si>
  <si>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</si>
  <si>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</si>
  <si>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</si>
  <si>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</si>
  <si>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</si>
  <si>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</si>
  <si>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</si>
  <si>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</si>
  <si>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</si>
  <si>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</si>
  <si>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</si>
  <si>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</si>
  <si>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</si>
  <si>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</si>
  <si>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</si>
  <si>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</si>
  <si>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</si>
  <si>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</si>
  <si>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</si>
  <si>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</si>
  <si>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</si>
  <si>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</si>
  <si>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</si>
  <si>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</si>
  <si>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</si>
  <si>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</si>
  <si>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</si>
  <si>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</si>
  <si>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</si>
  <si>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</si>
  <si>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</si>
  <si>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</si>
  <si>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</si>
  <si>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</si>
  <si>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</si>
  <si>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</si>
  <si>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</si>
  <si>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</si>
  <si>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</si>
  <si>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</si>
  <si>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</si>
  <si>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</si>
  <si>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</si>
  <si>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</si>
  <si>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</si>
  <si>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</si>
  <si>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</si>
  <si>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</si>
  <si>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</si>
  <si>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</si>
  <si>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</si>
  <si>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</si>
  <si>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</si>
  <si>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</si>
  <si>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</si>
  <si>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</si>
  <si>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</si>
  <si>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</si>
  <si>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</si>
  <si>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</si>
  <si>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</si>
  <si>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</si>
  <si>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</si>
  <si>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</si>
  <si>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</si>
  <si>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</si>
  <si>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</si>
  <si>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</si>
  <si>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</si>
  <si>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</si>
  <si>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</si>
  <si>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</si>
  <si>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</si>
  <si>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</si>
  <si>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</si>
  <si>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</si>
  <si>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</si>
  <si>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</si>
  <si>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</si>
  <si>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</si>
  <si>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</si>
  <si>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</si>
  <si>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</si>
  <si>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</si>
  <si>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</si>
  <si>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</si>
  <si>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</si>
  <si>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</si>
  <si>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</si>
  <si>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</si>
  <si>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</si>
  <si>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</si>
  <si>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</si>
  <si>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</si>
  <si>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</si>
  <si>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</si>
  <si>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</si>
  <si>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</si>
  <si>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</si>
  <si>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</si>
  <si>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</si>
  <si>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</si>
  <si>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</si>
  <si>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</si>
  <si>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</si>
  <si>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</si>
  <si>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</si>
  <si>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</si>
  <si>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</si>
  <si>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</si>
  <si>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</si>
  <si>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</si>
  <si>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</si>
  <si>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</si>
  <si>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</si>
  <si>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</si>
  <si>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</si>
  <si>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</si>
  <si>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</si>
  <si>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</si>
  <si>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</si>
  <si>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</si>
  <si>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</si>
  <si>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</si>
  <si>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</si>
  <si>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</si>
  <si>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</si>
  <si>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</si>
  <si>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</si>
  <si>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</si>
  <si>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</si>
  <si>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</si>
  <si>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</si>
  <si>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</si>
  <si>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</si>
  <si>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</si>
  <si>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</si>
  <si>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</si>
  <si>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</si>
  <si>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</si>
  <si>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</si>
  <si>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</si>
  <si>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</si>
  <si>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</si>
  <si>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</si>
  <si>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</si>
  <si>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</si>
  <si>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</si>
  <si>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</si>
  <si>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</si>
  <si>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</si>
  <si>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</si>
  <si>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</si>
  <si>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</si>
  <si>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</si>
  <si>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</si>
  <si>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</si>
  <si>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</si>
  <si>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</si>
  <si>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</si>
  <si>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</si>
  <si>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</si>
  <si>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</si>
  <si>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</si>
  <si>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</si>
  <si>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</si>
  <si>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</si>
  <si>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</si>
  <si>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</si>
  <si>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</si>
  <si>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</si>
  <si>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</si>
  <si>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</si>
  <si>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</si>
  <si>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</si>
  <si>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</si>
  <si>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</si>
  <si>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</si>
  <si>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</si>
  <si>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</si>
  <si>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</si>
  <si>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</si>
  <si>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</si>
  <si>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</si>
  <si>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</si>
  <si>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</si>
  <si>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</si>
  <si>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</si>
  <si>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</si>
  <si>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</si>
  <si>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</si>
  <si>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</si>
  <si>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</si>
  <si>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</si>
  <si>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</si>
  <si>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</si>
  <si>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</si>
  <si>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</si>
  <si>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</si>
  <si>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</si>
  <si>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</si>
  <si>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</si>
  <si>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</si>
  <si>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</si>
  <si>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</si>
  <si>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</si>
  <si>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</si>
  <si>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</si>
  <si>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</si>
  <si>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</si>
  <si>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</si>
  <si>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</si>
  <si>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</si>
  <si>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</si>
  <si>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</si>
  <si>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</si>
  <si>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</si>
  <si>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</si>
  <si>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</si>
  <si>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</si>
  <si>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</si>
  <si>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</si>
  <si>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</si>
  <si>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</si>
  <si>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</si>
  <si>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</si>
  <si>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</si>
  <si>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</si>
  <si>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</si>
  <si>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</si>
  <si>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</si>
  <si>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</si>
  <si>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</si>
  <si>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</si>
  <si>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</si>
  <si>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</si>
  <si>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</si>
  <si>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</si>
  <si>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</si>
  <si>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</si>
  <si>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</si>
  <si>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</si>
  <si>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</si>
  <si>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</si>
  <si>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</si>
  <si>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</si>
  <si>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</si>
  <si>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</si>
  <si>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</si>
  <si>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</si>
  <si>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</si>
  <si>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</si>
  <si>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</si>
  <si>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</si>
  <si>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</si>
  <si>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</si>
  <si>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</si>
  <si>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</si>
  <si>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</si>
  <si>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</si>
  <si>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</si>
  <si>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</si>
  <si>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</si>
  <si>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</si>
  <si>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</si>
  <si>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</si>
  <si>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</si>
  <si>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</si>
  <si>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</si>
  <si>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</si>
  <si>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</si>
  <si>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</si>
  <si>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</si>
  <si>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</si>
  <si>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</si>
  <si>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</si>
  <si>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</si>
  <si>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</si>
  <si>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</si>
  <si>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</si>
  <si>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</si>
  <si>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</si>
  <si>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</si>
  <si>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</si>
  <si>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</si>
  <si>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</si>
  <si>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</si>
  <si>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</si>
  <si>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</si>
  <si>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</si>
  <si>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</si>
  <si>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</si>
  <si>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</si>
  <si>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</si>
  <si>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</si>
  <si>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</si>
  <si>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</si>
  <si>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</si>
  <si>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</si>
  <si>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</si>
  <si>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</si>
  <si>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</si>
  <si>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</si>
  <si>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</si>
  <si>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</si>
  <si>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</si>
  <si>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</si>
  <si>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</si>
  <si>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</si>
  <si>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</si>
  <si>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</si>
  <si>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</si>
  <si>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</si>
  <si>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</si>
  <si>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</si>
  <si>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</si>
  <si>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</si>
  <si>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</si>
  <si>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</si>
  <si>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</si>
  <si>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</si>
  <si>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</si>
  <si>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</si>
  <si>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</si>
  <si>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</si>
  <si>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</si>
  <si>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</si>
  <si>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</si>
  <si>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</si>
  <si>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</si>
  <si>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</si>
  <si>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</si>
  <si>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</si>
  <si>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</si>
  <si>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</si>
  <si>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</si>
  <si>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</si>
  <si>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</si>
  <si>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</si>
  <si>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</si>
  <si>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</si>
  <si>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</si>
  <si>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</si>
  <si>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</si>
  <si>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</si>
  <si>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</si>
  <si>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</si>
  <si>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</si>
  <si>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</si>
  <si>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</si>
  <si>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</si>
  <si>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</si>
  <si>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</si>
  <si>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</si>
  <si>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</si>
  <si>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</si>
  <si>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</si>
  <si>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</si>
  <si>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</si>
  <si>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</si>
  <si>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</si>
  <si>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</si>
  <si>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</si>
  <si>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</si>
  <si>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</si>
  <si>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</si>
  <si>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</si>
  <si>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</si>
  <si>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</si>
  <si>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</si>
  <si>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</si>
  <si>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</si>
  <si>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</si>
  <si>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</si>
  <si>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</si>
  <si>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</si>
  <si>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</si>
  <si>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</si>
  <si>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</si>
  <si>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</si>
  <si>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</si>
  <si>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</si>
  <si>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</si>
  <si>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</si>
  <si>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</si>
  <si>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</si>
  <si>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</si>
  <si>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</si>
  <si>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</si>
  <si>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</si>
  <si>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</si>
  <si>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</si>
  <si>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</si>
  <si>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</si>
  <si>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</si>
  <si>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</si>
  <si>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</si>
  <si>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</si>
  <si>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</si>
  <si>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</si>
  <si>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</si>
  <si>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</si>
  <si>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</si>
  <si>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</si>
  <si>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</si>
  <si>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</si>
  <si>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</si>
  <si>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</si>
  <si>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</si>
  <si>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</si>
  <si>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</si>
  <si>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</si>
  <si>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</si>
  <si>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</si>
  <si>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</si>
  <si>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</si>
  <si>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</si>
  <si>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</si>
  <si>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</si>
  <si>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</si>
  <si>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</si>
  <si>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</si>
  <si>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</si>
  <si>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</si>
  <si>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</si>
  <si>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</si>
  <si>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</si>
  <si>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</si>
  <si>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</si>
  <si>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</si>
  <si>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</si>
  <si>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</si>
  <si>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</si>
  <si>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</si>
  <si>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</si>
  <si>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</si>
  <si>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</si>
  <si>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</si>
  <si>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</si>
  <si>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</si>
  <si>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</si>
  <si>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</si>
  <si>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</si>
  <si>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</si>
  <si>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</si>
  <si>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</si>
  <si>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</si>
  <si>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</si>
  <si>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</si>
  <si>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</si>
  <si>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</si>
  <si>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</si>
  <si>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</si>
  <si>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</si>
  <si>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</si>
  <si>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</si>
  <si>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</si>
  <si>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</si>
  <si>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</si>
  <si>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</si>
  <si>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</si>
  <si>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</si>
  <si>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</si>
  <si>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</si>
  <si>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</si>
  <si>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</si>
  <si>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</si>
  <si>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</si>
  <si>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</si>
  <si>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</si>
  <si>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</si>
  <si>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</si>
  <si>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</si>
  <si>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</si>
  <si>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</si>
  <si>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</si>
  <si>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</si>
  <si>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</si>
  <si>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</si>
  <si>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</si>
  <si>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</si>
  <si>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</si>
  <si>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</si>
  <si>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</si>
  <si>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</si>
  <si>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</si>
  <si>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</si>
  <si>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</si>
  <si>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</si>
  <si>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</si>
  <si>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</si>
  <si>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</si>
  <si>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</si>
  <si>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</si>
  <si>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</si>
  <si>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</si>
  <si>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</si>
  <si>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</si>
  <si>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</si>
  <si>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</si>
  <si>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</si>
  <si>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</si>
  <si>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</si>
  <si>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</si>
  <si>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</si>
  <si>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</si>
  <si>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</si>
  <si>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</si>
  <si>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</si>
  <si>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</si>
  <si>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</si>
  <si>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</si>
  <si>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</si>
  <si>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</si>
  <si>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</si>
  <si>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</si>
  <si>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</si>
  <si>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</si>
  <si>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</si>
  <si>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</si>
  <si>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</si>
  <si>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</si>
  <si>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</si>
  <si>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</si>
  <si>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</si>
  <si>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</si>
  <si>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</si>
  <si>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</si>
  <si>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</si>
  <si>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</si>
  <si>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</si>
  <si>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</si>
  <si>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</si>
  <si>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</si>
  <si>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</si>
  <si>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</si>
  <si>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</si>
  <si>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</si>
  <si>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</si>
  <si>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</si>
  <si>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</si>
  <si>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</si>
  <si>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</si>
  <si>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</si>
  <si>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</si>
  <si>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</si>
  <si>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</si>
  <si>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</si>
  <si>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</si>
  <si>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</si>
  <si>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</si>
  <si>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</si>
  <si>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</si>
  <si>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</si>
  <si>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</si>
  <si>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</si>
  <si>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</si>
  <si>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</si>
  <si>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</si>
  <si>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</si>
  <si>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</si>
  <si>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</si>
  <si>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</si>
  <si>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</si>
  <si>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</si>
  <si>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</si>
  <si>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</si>
  <si>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</si>
  <si>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</si>
  <si>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</si>
  <si>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</si>
  <si>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</si>
  <si>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</si>
  <si>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</si>
  <si>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</si>
  <si>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</si>
  <si>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</si>
  <si>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</si>
  <si>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</si>
  <si>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</si>
  <si>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</si>
  <si>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</si>
  <si>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</si>
  <si>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</si>
  <si>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</si>
  <si>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</si>
  <si>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</si>
  <si>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</si>
  <si>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</si>
  <si>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</si>
  <si>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</si>
  <si>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</si>
  <si>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</si>
  <si>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</si>
  <si>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</si>
  <si>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</si>
  <si>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</si>
  <si>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</si>
  <si>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</si>
  <si>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</si>
  <si>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</si>
  <si>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</si>
  <si>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</si>
  <si>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</si>
  <si>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</si>
  <si>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</si>
  <si>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</si>
  <si>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</si>
  <si>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</si>
  <si>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</si>
  <si>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</si>
  <si>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</si>
  <si>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</si>
  <si>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</si>
  <si>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</si>
  <si>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</si>
  <si>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</si>
  <si>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</si>
  <si>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</si>
  <si>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</si>
  <si>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</si>
  <si>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</si>
  <si>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</si>
  <si>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</si>
  <si>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</si>
  <si>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</si>
  <si>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</si>
  <si>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</si>
  <si>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</si>
  <si>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</si>
  <si>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</si>
  <si>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</si>
  <si>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</si>
  <si>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</si>
  <si>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</si>
  <si>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</si>
  <si>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</si>
  <si>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</si>
  <si>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</si>
  <si>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</si>
  <si>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</si>
  <si>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</si>
  <si>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</si>
  <si>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</si>
  <si>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</si>
  <si>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</si>
  <si>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</si>
  <si>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</si>
  <si>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</si>
  <si>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</si>
  <si>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</si>
  <si>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</si>
  <si>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</si>
  <si>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</si>
  <si>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</si>
  <si>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</si>
  <si>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</si>
  <si>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</si>
  <si>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</si>
  <si>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</si>
  <si>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</si>
  <si>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</si>
  <si>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</si>
  <si>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</si>
  <si>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</si>
  <si>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</si>
  <si>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</si>
  <si>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</si>
  <si>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</si>
  <si>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</si>
  <si>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</si>
  <si>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</si>
  <si>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</si>
  <si>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</si>
  <si>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</si>
  <si>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</si>
  <si>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</si>
  <si>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</si>
  <si>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</si>
  <si>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</si>
  <si>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</si>
  <si>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</si>
  <si>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</si>
  <si>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</si>
  <si>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</si>
  <si>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</si>
  <si>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</si>
  <si>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</si>
  <si>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</si>
  <si>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</si>
  <si>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</si>
  <si>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</si>
  <si>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</si>
  <si>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</si>
  <si>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</si>
  <si>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</si>
  <si>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</si>
  <si>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</si>
  <si>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</si>
  <si>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</si>
  <si>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</si>
  <si>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</si>
  <si>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</si>
  <si>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</si>
  <si>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</si>
  <si>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</si>
  <si>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</si>
  <si>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</si>
  <si>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</si>
  <si>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</si>
  <si>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</si>
  <si>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</si>
  <si>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</si>
  <si>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</si>
  <si>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</si>
  <si>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</si>
  <si>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</si>
  <si>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</si>
  <si>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</si>
  <si>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</si>
  <si>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</si>
  <si>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</si>
  <si>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</si>
  <si>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</si>
  <si>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</si>
  <si>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</si>
  <si>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</si>
  <si>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</si>
  <si>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</si>
  <si>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</si>
  <si>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</si>
  <si>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</si>
  <si>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</si>
  <si>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</si>
  <si>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</si>
  <si>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</si>
  <si>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</si>
  <si>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</si>
  <si>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</si>
  <si>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</si>
  <si>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</si>
  <si>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</si>
  <si>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</si>
  <si>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</si>
  <si>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</si>
  <si>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</si>
  <si>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</si>
  <si>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</si>
  <si>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</si>
  <si>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</si>
  <si>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</si>
  <si>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</si>
  <si>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</si>
  <si>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</si>
  <si>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</si>
  <si>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</si>
  <si>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</si>
  <si>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</si>
  <si>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</si>
  <si>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</si>
  <si>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</si>
  <si>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</si>
  <si>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</si>
  <si>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</si>
  <si>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</si>
  <si>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</si>
  <si>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</si>
  <si>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</si>
  <si>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</si>
  <si>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</si>
  <si>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</si>
  <si>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</si>
  <si>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</si>
  <si>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</si>
  <si>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</si>
  <si>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</si>
  <si>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</si>
  <si>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</si>
  <si>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</si>
  <si>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</si>
  <si>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</si>
  <si>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</si>
  <si>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</si>
  <si>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</si>
  <si>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</si>
  <si>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</si>
  <si>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</si>
  <si>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</si>
  <si>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</si>
  <si>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</si>
  <si>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</si>
  <si>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</si>
  <si>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</si>
  <si>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</si>
  <si>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</si>
  <si>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</si>
  <si>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</si>
  <si>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</si>
  <si>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</si>
  <si>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</si>
  <si>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</si>
  <si>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</si>
  <si>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</si>
  <si>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</si>
  <si>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</si>
  <si>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</si>
  <si>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</si>
  <si>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</si>
  <si>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</si>
  <si>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</si>
  <si>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</si>
  <si>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</si>
  <si>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</si>
  <si>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</si>
  <si>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</si>
  <si>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</si>
  <si>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</si>
  <si>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</si>
  <si>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</si>
  <si>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</si>
  <si>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</si>
  <si>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</si>
  <si>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</si>
  <si>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</si>
  <si>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</si>
  <si>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</si>
  <si>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</si>
  <si>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</si>
  <si>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</si>
  <si>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</si>
  <si>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</si>
  <si>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</si>
  <si>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</si>
  <si>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</si>
  <si>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</si>
  <si>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</si>
  <si>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</si>
  <si>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</si>
  <si>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</si>
  <si>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</si>
  <si>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</si>
  <si>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</si>
  <si>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</si>
  <si>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</si>
  <si>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</si>
  <si>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</si>
  <si>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</si>
  <si>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</si>
  <si>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</si>
  <si>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</si>
  <si>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</si>
  <si>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</si>
  <si>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</si>
  <si>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</si>
  <si>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</si>
  <si>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</si>
  <si>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</si>
  <si>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</si>
  <si>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</si>
  <si>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</si>
  <si>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</si>
  <si>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</si>
  <si>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</si>
  <si>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</si>
  <si>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</si>
  <si>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</si>
  <si>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</si>
  <si>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</si>
  <si>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</si>
  <si>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</si>
  <si>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</si>
  <si>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</si>
  <si>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</si>
  <si>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</si>
  <si>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</si>
  <si>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</si>
  <si>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</si>
  <si>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</si>
  <si>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</si>
  <si>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</si>
  <si>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</si>
  <si>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</si>
  <si>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</si>
  <si>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</si>
  <si>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</si>
  <si>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</si>
  <si>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</si>
  <si>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</si>
  <si>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</si>
  <si>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</si>
  <si>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</si>
  <si>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</si>
  <si>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</si>
  <si>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</si>
  <si>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</si>
  <si>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</si>
  <si>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</si>
  <si>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</si>
  <si>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</si>
  <si>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</si>
  <si>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</si>
  <si>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</si>
  <si>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</si>
  <si>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</si>
  <si>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</si>
  <si>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</si>
  <si>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</si>
  <si>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</si>
  <si>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</si>
  <si>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</si>
  <si>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</si>
  <si>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</si>
  <si>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</si>
  <si>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</si>
  <si>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</si>
  <si>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</si>
  <si>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</si>
  <si>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</si>
  <si>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</si>
  <si>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</si>
  <si>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</si>
  <si>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</si>
  <si>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</si>
  <si>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</si>
  <si>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</si>
  <si>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</si>
  <si>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</si>
  <si>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</si>
  <si>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</si>
  <si>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</si>
  <si>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</si>
  <si>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</si>
  <si>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</si>
  <si>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</si>
  <si>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</si>
  <si>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</si>
  <si>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</si>
  <si>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</si>
  <si>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</si>
  <si>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</si>
  <si>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</si>
  <si>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</si>
  <si>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</si>
  <si>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</si>
  <si>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</si>
  <si>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</si>
  <si>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</si>
  <si>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</si>
  <si>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</si>
  <si>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</si>
  <si>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</si>
  <si>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</si>
  <si>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</si>
  <si>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</si>
  <si>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</si>
  <si>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</si>
  <si>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</si>
  <si>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</si>
  <si>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</si>
  <si>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</si>
  <si>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</si>
  <si>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</si>
  <si>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</si>
  <si>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</si>
  <si>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</si>
  <si>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</si>
  <si>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</si>
  <si>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</si>
  <si>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</si>
  <si>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</si>
  <si>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</si>
  <si>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</si>
  <si>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</si>
  <si>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</si>
  <si>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</si>
  <si>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</si>
  <si>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</si>
  <si>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</si>
  <si>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</si>
  <si>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</si>
  <si>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</si>
  <si>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</si>
  <si>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</si>
  <si>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</si>
  <si>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</si>
  <si>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</si>
  <si>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</si>
  <si>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</si>
  <si>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</si>
  <si>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</si>
  <si>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</si>
  <si>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</si>
  <si>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</si>
  <si>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</si>
  <si>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</si>
  <si>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</si>
  <si>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</si>
  <si>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</si>
  <si>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</si>
  <si>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</si>
  <si>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</si>
  <si>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</si>
  <si>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</si>
  <si>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</si>
  <si>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</si>
  <si>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</si>
  <si>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</si>
  <si>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</si>
  <si>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</si>
  <si>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</si>
  <si>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</si>
  <si>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</si>
  <si>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</si>
  <si>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</si>
  <si>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</si>
  <si>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</si>
  <si>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</si>
  <si>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</si>
  <si>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</si>
  <si>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</si>
  <si>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</si>
  <si>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</si>
  <si>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</si>
  <si>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</si>
  <si>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</si>
  <si>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</si>
  <si>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</si>
  <si>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</si>
  <si>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</si>
  <si>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</si>
  <si>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</si>
  <si>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</si>
  <si>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</si>
  <si>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</si>
  <si>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</si>
  <si>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</si>
  <si>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</si>
  <si>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</si>
  <si>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</si>
  <si>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</si>
  <si>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</si>
  <si>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</si>
  <si>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</si>
  <si>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</si>
  <si>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</si>
  <si>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</si>
  <si>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</si>
  <si>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</si>
  <si>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</si>
  <si>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</si>
  <si>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</si>
  <si>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</si>
  <si>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</si>
  <si>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</si>
  <si>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</si>
  <si>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</si>
  <si>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</si>
  <si>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</si>
  <si>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</si>
  <si>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</si>
  <si>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</si>
  <si>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</si>
  <si>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</si>
  <si>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</si>
  <si>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</si>
  <si>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</si>
  <si>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</si>
  <si>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</si>
  <si>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</si>
  <si>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</si>
  <si>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</si>
  <si>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</si>
  <si>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</si>
  <si>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</si>
  <si>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</si>
  <si>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</si>
  <si>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</si>
  <si>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</si>
  <si>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</si>
  <si>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</si>
  <si>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</si>
  <si>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</si>
  <si>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</si>
  <si>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</si>
  <si>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</si>
  <si>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</si>
  <si>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</si>
  <si>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</si>
  <si>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</si>
  <si>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</si>
  <si>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</si>
  <si>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</si>
  <si>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</si>
  <si>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</si>
  <si>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</si>
  <si>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</si>
  <si>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</si>
  <si>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</si>
  <si>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</si>
  <si>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</si>
  <si>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</si>
  <si>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</si>
  <si>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</si>
  <si>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</si>
  <si>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</si>
  <si>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</si>
  <si>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</si>
  <si>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</si>
  <si>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</si>
  <si>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</si>
  <si>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</si>
  <si>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</si>
  <si>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</si>
  <si>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</si>
  <si>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</si>
  <si>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</si>
  <si>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</si>
  <si>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</si>
  <si>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</si>
  <si>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</si>
  <si>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</si>
  <si>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</si>
  <si>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</si>
  <si>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</si>
  <si>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</si>
  <si>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</si>
  <si>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</si>
  <si>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</si>
  <si>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</si>
  <si>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</si>
  <si>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</si>
  <si>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</si>
  <si>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</si>
  <si>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</si>
  <si>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</si>
  <si>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</si>
  <si>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</si>
  <si>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</si>
  <si>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</si>
  <si>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</si>
  <si>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</si>
  <si>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</si>
  <si>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</si>
  <si>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</si>
  <si>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</si>
  <si>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</si>
  <si>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</si>
  <si>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</si>
  <si>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</si>
  <si>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</si>
  <si>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</si>
  <si>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</si>
  <si>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</si>
  <si>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</si>
  <si>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</si>
  <si>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</si>
  <si>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</si>
  <si>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</si>
  <si>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</si>
  <si>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</si>
  <si>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</si>
  <si>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</si>
  <si>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</si>
  <si>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</si>
  <si>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</si>
  <si>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</si>
  <si>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</si>
  <si>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</si>
  <si>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</si>
  <si>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</si>
  <si>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</si>
  <si>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</si>
  <si>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</si>
  <si>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</si>
  <si>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</si>
  <si>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</si>
  <si>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</si>
  <si>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</si>
  <si>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</si>
  <si>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</si>
  <si>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</si>
  <si>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</si>
  <si>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</si>
  <si>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</si>
  <si>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</si>
  <si>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</si>
  <si>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</si>
  <si>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</si>
  <si>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</si>
  <si>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</si>
  <si>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</si>
  <si>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</si>
  <si>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</si>
  <si>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</si>
  <si>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</si>
  <si>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</si>
  <si>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</si>
  <si>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</si>
  <si>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</si>
  <si>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</si>
  <si>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</si>
  <si>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</si>
  <si>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</si>
  <si>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</si>
  <si>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</si>
  <si>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</si>
  <si>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</si>
  <si>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</si>
  <si>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</si>
  <si>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</si>
  <si>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</si>
  <si>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</si>
  <si>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</si>
  <si>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</si>
  <si>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</si>
  <si>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</si>
  <si>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</si>
  <si>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</si>
  <si>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</si>
  <si>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</si>
  <si>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</si>
  <si>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</si>
  <si>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</si>
  <si>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</si>
  <si>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</si>
  <si>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</si>
  <si>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</si>
  <si>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</si>
  <si>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</si>
  <si>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</si>
  <si>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</si>
  <si>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</si>
  <si>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</si>
  <si>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</si>
  <si>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</si>
  <si>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</si>
  <si>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</si>
  <si>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</si>
  <si>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</si>
  <si>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</si>
  <si>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</si>
  <si>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</si>
  <si>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</si>
  <si>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</si>
  <si>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</si>
  <si>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</si>
  <si>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</si>
  <si>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</si>
  <si>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</si>
  <si>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</si>
  <si>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</si>
  <si>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</si>
  <si>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</si>
  <si>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</si>
  <si>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</si>
  <si>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</si>
  <si>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</si>
  <si>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</si>
  <si>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</si>
  <si>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</si>
  <si>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</si>
  <si>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</si>
  <si>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</si>
  <si>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</si>
  <si>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</si>
  <si>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</si>
  <si>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</si>
  <si>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</si>
  <si>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</si>
  <si>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</si>
  <si>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</si>
  <si>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</si>
  <si>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</si>
  <si>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</si>
  <si>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</si>
  <si>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</si>
  <si>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</si>
  <si>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</si>
  <si>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</si>
  <si>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</si>
  <si>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</si>
  <si>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</si>
  <si>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</si>
  <si>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</si>
  <si>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</si>
  <si>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</si>
  <si>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</si>
  <si>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</si>
  <si>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</si>
  <si>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</si>
  <si>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</si>
  <si>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</si>
  <si>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</si>
  <si>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</si>
  <si>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</si>
  <si>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</si>
  <si>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</si>
  <si>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</si>
  <si>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</si>
  <si>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</si>
  <si>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</si>
  <si>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</si>
  <si>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</si>
  <si>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</si>
  <si>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</si>
  <si>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</si>
  <si>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</si>
  <si>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</si>
  <si>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</si>
  <si>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</si>
  <si>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</si>
  <si>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</si>
  <si>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</si>
  <si>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</si>
  <si>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</si>
  <si>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</si>
  <si>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</si>
  <si>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</si>
  <si>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</si>
  <si>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</si>
  <si>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</si>
  <si>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</si>
  <si>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</si>
  <si>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</si>
  <si>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</si>
  <si>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</si>
  <si>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</si>
  <si>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</si>
  <si>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</si>
  <si>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</si>
  <si>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</si>
  <si>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</si>
  <si>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</si>
  <si>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</si>
  <si>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</si>
  <si>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</si>
  <si>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</si>
  <si>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</si>
  <si>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</si>
  <si>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</si>
  <si>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</si>
  <si>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</si>
  <si>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</si>
  <si>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</si>
  <si>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</si>
  <si>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</si>
  <si>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</si>
  <si>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</si>
  <si>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</si>
  <si>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</si>
  <si>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</si>
  <si>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</si>
  <si>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</si>
  <si>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</si>
  <si>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</si>
  <si>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</si>
  <si>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</si>
  <si>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</si>
  <si>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</si>
  <si>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</si>
  <si>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</si>
  <si>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</si>
  <si>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</si>
  <si>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</si>
  <si>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</si>
  <si>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</si>
  <si>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</si>
  <si>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</si>
  <si>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</si>
  <si>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</si>
  <si>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</si>
  <si>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</si>
  <si>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</si>
  <si>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</si>
  <si>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</si>
  <si>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</si>
  <si>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</si>
  <si>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</si>
  <si>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</si>
  <si>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</si>
  <si>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</si>
  <si>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</si>
  <si>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</si>
  <si>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</si>
  <si>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</si>
  <si>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</si>
  <si>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</si>
  <si>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</si>
  <si>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</si>
  <si>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</si>
  <si>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</si>
  <si>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</si>
  <si>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</si>
  <si>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</si>
  <si>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</si>
  <si>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</si>
  <si>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</si>
  <si>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</si>
  <si>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</si>
  <si>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</si>
  <si>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</si>
  <si>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</si>
  <si>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</si>
  <si>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</si>
  <si>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</si>
  <si>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</si>
  <si>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</si>
  <si>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</si>
  <si>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</si>
  <si>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</si>
  <si>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</si>
  <si>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</si>
  <si>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</si>
  <si>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</si>
  <si>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</si>
  <si>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</si>
  <si>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</si>
  <si>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</si>
  <si>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</si>
  <si>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</si>
  <si>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</si>
  <si>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</si>
  <si>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</si>
  <si>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</si>
  <si>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</si>
  <si>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</si>
  <si>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</si>
  <si>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</si>
  <si>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</si>
  <si>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</si>
  <si>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</si>
  <si>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</si>
  <si>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</si>
  <si>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</si>
  <si>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</si>
  <si>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</si>
  <si>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</si>
  <si>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</si>
  <si>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</si>
  <si>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</si>
  <si>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</si>
  <si>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</si>
  <si>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</si>
  <si>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</si>
  <si>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</si>
  <si>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</si>
  <si>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</si>
  <si>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</si>
  <si>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</si>
  <si>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</si>
  <si>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</si>
  <si>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</si>
  <si>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</si>
  <si>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</si>
  <si>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</si>
  <si>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</si>
  <si>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</si>
  <si>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</si>
  <si>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</si>
  <si>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</si>
  <si>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</si>
  <si>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</si>
  <si>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</si>
  <si>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</si>
  <si>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</si>
  <si>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</si>
  <si>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</si>
  <si>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</si>
  <si>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</si>
  <si>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</si>
  <si>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</si>
  <si>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</si>
  <si>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</si>
  <si>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</si>
  <si>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</si>
  <si>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</si>
  <si>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</si>
  <si>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</si>
  <si>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</si>
  <si>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</si>
  <si>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</si>
  <si>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</si>
  <si>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</si>
  <si>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</si>
  <si>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</si>
  <si>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</si>
  <si>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</si>
  <si>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</si>
  <si>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</si>
  <si>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</si>
  <si>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</si>
  <si>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</si>
  <si>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</si>
  <si>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</si>
  <si>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</si>
  <si>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</si>
  <si>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</si>
  <si>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</si>
  <si>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</si>
  <si>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</si>
  <si>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</si>
  <si>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</si>
  <si>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</si>
  <si>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</si>
  <si>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</si>
  <si>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</si>
  <si>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</si>
  <si>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</si>
  <si>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</si>
  <si>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</si>
  <si>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</si>
  <si>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</si>
  <si>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</si>
  <si>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</si>
  <si>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</si>
  <si>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</si>
  <si>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</si>
  <si>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</si>
  <si>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</si>
  <si>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</si>
  <si>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</si>
  <si>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</si>
  <si>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</si>
  <si>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</si>
  <si>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</si>
  <si>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</si>
  <si>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</si>
  <si>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</si>
  <si>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</si>
  <si>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</si>
  <si>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</si>
  <si>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</si>
  <si>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</si>
  <si>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</si>
  <si>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</si>
  <si>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</si>
  <si>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</si>
  <si>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</si>
  <si>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</si>
  <si>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</si>
  <si>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</si>
  <si>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</si>
  <si>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</si>
  <si>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</si>
  <si>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</si>
  <si>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</si>
  <si>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</si>
  <si>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</si>
  <si>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</si>
  <si>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</si>
  <si>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</si>
  <si>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</si>
  <si>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</si>
  <si>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</si>
  <si>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</si>
  <si>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</si>
  <si>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</si>
  <si>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</si>
  <si>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</si>
  <si>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</si>
  <si>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</si>
  <si>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</si>
  <si>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</si>
  <si>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</si>
  <si>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</si>
  <si>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</si>
  <si>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</si>
  <si>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</si>
  <si>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</si>
  <si>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</si>
  <si>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</si>
  <si>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</si>
  <si>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</si>
  <si>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</si>
  <si>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</si>
  <si>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</si>
  <si>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</si>
  <si>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</si>
  <si>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</si>
  <si>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</si>
  <si>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</si>
  <si>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</si>
  <si>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</si>
  <si>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</si>
  <si>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</si>
  <si>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</si>
  <si>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</si>
  <si>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</si>
  <si>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</si>
  <si>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</si>
  <si>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</si>
  <si>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</si>
  <si>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</si>
  <si>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</si>
  <si>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</si>
  <si>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</si>
  <si>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</si>
  <si>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</si>
  <si>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</si>
  <si>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</si>
  <si>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</si>
  <si>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</si>
  <si>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</si>
  <si>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</si>
  <si>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</si>
  <si>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</si>
  <si>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</si>
  <si>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</si>
  <si>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</si>
  <si>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</si>
  <si>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</si>
  <si>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</si>
  <si>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</si>
  <si>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</si>
  <si>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</si>
  <si>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</si>
  <si>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</si>
  <si>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</si>
  <si>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</si>
  <si>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</si>
  <si>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</si>
  <si>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</si>
  <si>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</si>
  <si>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</si>
  <si>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</si>
  <si>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</si>
  <si>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</si>
  <si>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</si>
  <si>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</si>
  <si>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</si>
  <si>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</si>
  <si>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</si>
  <si>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</si>
  <si>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</si>
  <si>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</si>
  <si>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</si>
  <si>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</si>
  <si>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</si>
  <si>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</si>
  <si>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</si>
  <si>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</si>
  <si>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</si>
  <si>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</si>
  <si>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</si>
  <si>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</si>
  <si>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</si>
  <si>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</si>
  <si>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</si>
  <si>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</si>
  <si>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</si>
  <si>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</si>
  <si>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</si>
  <si>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</si>
  <si>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</si>
  <si>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</si>
  <si>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</si>
  <si>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</si>
  <si>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</si>
  <si>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</si>
  <si>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</si>
  <si>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</si>
  <si>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</si>
  <si>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</si>
  <si>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</si>
  <si>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</si>
  <si>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</si>
  <si>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</si>
  <si>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</si>
  <si>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</si>
  <si>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</si>
  <si>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</si>
  <si>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</si>
  <si>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</si>
  <si>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</si>
  <si>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</si>
  <si>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</si>
  <si>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</si>
  <si>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</si>
  <si>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</si>
  <si>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</si>
  <si>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</si>
  <si>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</si>
  <si>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</si>
  <si>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</si>
  <si>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</si>
  <si>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</si>
  <si>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</si>
  <si>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</si>
  <si>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</si>
  <si>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</si>
  <si>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</si>
  <si>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</si>
  <si>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</si>
  <si>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</si>
  <si>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</si>
  <si>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</si>
  <si>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</si>
  <si>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</si>
  <si>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</si>
  <si>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</si>
  <si>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</si>
  <si>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</si>
  <si>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</si>
  <si>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</si>
  <si>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</si>
  <si>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</si>
  <si>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</si>
  <si>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</si>
  <si>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</si>
  <si>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</si>
  <si>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</si>
  <si>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</si>
  <si>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</si>
  <si>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</si>
  <si>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</si>
  <si>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</si>
  <si>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</si>
  <si>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</si>
  <si>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</si>
  <si>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</si>
  <si>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</si>
  <si>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</si>
  <si>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</si>
  <si>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</si>
  <si>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</si>
  <si>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</si>
  <si>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</si>
  <si>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</si>
  <si>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</si>
  <si>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</si>
  <si>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</si>
  <si>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</si>
  <si>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</si>
  <si>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</si>
  <si>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</si>
  <si>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</si>
  <si>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</si>
  <si>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</si>
  <si>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</si>
  <si>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</si>
  <si>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</si>
  <si>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</si>
  <si>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</si>
  <si>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</si>
  <si>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</si>
  <si>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</si>
  <si>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</si>
  <si>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</si>
  <si>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</si>
  <si>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</si>
  <si>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</si>
  <si>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</si>
  <si>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</si>
  <si>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</si>
  <si>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</si>
  <si>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</si>
  <si>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</si>
  <si>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</si>
  <si>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</si>
  <si>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</si>
  <si>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</si>
  <si>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</si>
  <si>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</si>
  <si>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</si>
  <si>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</si>
  <si>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</si>
  <si>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</si>
  <si>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</si>
  <si>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</si>
  <si>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</si>
  <si>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</si>
  <si>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</si>
  <si>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</si>
  <si>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</si>
  <si>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</si>
  <si>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</si>
  <si>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</si>
  <si>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</si>
  <si>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</si>
  <si>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</si>
  <si>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</si>
  <si>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</si>
  <si>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</si>
  <si>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</si>
  <si>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</si>
  <si>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</si>
  <si>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</si>
  <si>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</si>
  <si>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</si>
  <si>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</si>
  <si>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</si>
  <si>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</si>
  <si>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</si>
  <si>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</si>
  <si>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</si>
  <si>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</si>
  <si>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</si>
  <si>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</si>
  <si>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</si>
  <si>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</si>
  <si>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</si>
  <si>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</si>
  <si>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</si>
  <si>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</si>
  <si>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</si>
  <si>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</si>
  <si>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</si>
  <si>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</si>
  <si>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</si>
  <si>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</si>
  <si>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</si>
  <si>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</si>
  <si>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</si>
  <si>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</si>
  <si>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</si>
  <si>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</si>
  <si>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</si>
  <si>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</si>
  <si>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</si>
  <si>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</si>
  <si>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</si>
  <si>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</si>
  <si>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</si>
  <si>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</si>
  <si>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</si>
  <si>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</si>
  <si>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</si>
  <si>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</si>
  <si>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</si>
  <si>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</si>
  <si>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</si>
  <si>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</si>
  <si>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</si>
  <si>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</si>
  <si>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</si>
  <si>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</si>
  <si>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</si>
  <si>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</si>
  <si>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</si>
  <si>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</si>
  <si>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</si>
  <si>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</si>
  <si>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</si>
  <si>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</si>
  <si>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</si>
  <si>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</si>
  <si>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</si>
  <si>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</si>
  <si>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</si>
  <si>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</si>
  <si>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</si>
  <si>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</si>
  <si>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</si>
  <si>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</si>
  <si>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</si>
  <si>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</si>
  <si>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</si>
  <si>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</si>
  <si>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</si>
  <si>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</si>
  <si>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</si>
  <si>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</si>
  <si>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</si>
  <si>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</si>
  <si>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</si>
  <si>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</si>
  <si>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</si>
  <si>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</si>
  <si>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</si>
  <si>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</si>
  <si>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</si>
  <si>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</si>
  <si>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</si>
  <si>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</si>
  <si>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</si>
  <si>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</si>
  <si>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</si>
  <si>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</si>
  <si>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</si>
  <si>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</si>
  <si>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</si>
  <si>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</si>
  <si>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</si>
  <si>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</si>
  <si>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</si>
  <si>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</si>
  <si>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</si>
  <si>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</si>
  <si>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</si>
  <si>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</si>
  <si>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</si>
  <si>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</si>
  <si>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</si>
  <si>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</si>
  <si>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</si>
  <si>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</si>
  <si>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</si>
  <si>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</si>
  <si>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</si>
  <si>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</si>
  <si>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</si>
  <si>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</si>
  <si>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</si>
  <si>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</si>
  <si>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</si>
  <si>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</si>
  <si>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</si>
  <si>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</si>
  <si>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</si>
  <si>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</si>
  <si>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</si>
  <si>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</si>
  <si>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</si>
  <si>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</si>
  <si>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</si>
  <si>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</si>
  <si>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</si>
  <si>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</si>
  <si>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</si>
  <si>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</si>
  <si>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</si>
  <si>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</si>
  <si>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</si>
  <si>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</si>
  <si>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</si>
  <si>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</si>
  <si>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</si>
  <si>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</si>
  <si>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</si>
  <si>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</si>
  <si>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</si>
  <si>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</si>
  <si>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</si>
  <si>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</si>
  <si>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</si>
  <si>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</si>
  <si>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</si>
  <si>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</si>
  <si>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</si>
  <si>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</si>
  <si>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</si>
  <si>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</si>
  <si>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</si>
  <si>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</si>
  <si>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</si>
  <si>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</si>
  <si>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</si>
  <si>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</si>
  <si>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</si>
  <si>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</si>
  <si>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</si>
  <si>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</si>
  <si>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</si>
  <si>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</si>
  <si>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</si>
  <si>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</si>
  <si>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</si>
  <si>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</si>
  <si>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</si>
  <si>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</si>
  <si>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</si>
  <si>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</si>
  <si>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</si>
  <si>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</si>
  <si>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</si>
  <si>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</si>
  <si>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</si>
  <si>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</si>
  <si>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</si>
  <si>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</si>
  <si>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</si>
  <si>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</si>
  <si>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</si>
  <si>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</si>
  <si>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</si>
  <si>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</si>
  <si>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</si>
  <si>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</si>
  <si>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</si>
  <si>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</si>
  <si>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</si>
  <si>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</si>
  <si>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</si>
  <si>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</si>
  <si>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</si>
  <si>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</si>
  <si>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</si>
  <si>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</si>
  <si>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</si>
  <si>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</si>
  <si>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</si>
  <si>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</si>
  <si>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</si>
  <si>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</si>
  <si>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</si>
  <si>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</si>
  <si>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</si>
  <si>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</si>
  <si>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</si>
  <si>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</si>
  <si>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</si>
  <si>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</si>
  <si>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</si>
  <si>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</si>
  <si>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</si>
  <si>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</si>
  <si>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</si>
  <si>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</si>
  <si>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</si>
  <si>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</si>
  <si>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</si>
  <si>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</si>
  <si>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</si>
  <si>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</si>
  <si>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</si>
  <si>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</si>
  <si>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</si>
  <si>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</si>
  <si>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</si>
  <si>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</si>
  <si>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</si>
  <si>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</si>
  <si>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</si>
  <si>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</si>
  <si>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</si>
  <si>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</si>
  <si>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</si>
  <si>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</si>
  <si>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</si>
  <si>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</si>
  <si>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</si>
  <si>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</si>
  <si>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</si>
  <si>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</si>
  <si>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</si>
  <si>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</si>
  <si>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</si>
  <si>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</si>
  <si>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</si>
  <si>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</si>
  <si>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</si>
  <si>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</si>
  <si>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</si>
  <si>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</si>
  <si>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</si>
  <si>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</si>
  <si>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</si>
  <si>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</si>
  <si>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</si>
  <si>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</si>
  <si>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</si>
  <si>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</si>
  <si>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</si>
  <si>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</si>
  <si>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</si>
  <si>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</si>
  <si>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</si>
  <si>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</si>
  <si>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</si>
  <si>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</si>
  <si>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</si>
  <si>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</si>
  <si>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</si>
  <si>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</si>
  <si>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</si>
  <si>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</si>
  <si>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</si>
  <si>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</si>
  <si>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</si>
  <si>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</si>
  <si>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</si>
  <si>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</si>
  <si>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</si>
  <si>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</si>
  <si>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</si>
  <si>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</si>
  <si>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</si>
  <si>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</si>
  <si>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</si>
  <si>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</si>
  <si>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</si>
  <si>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</si>
  <si>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</si>
  <si>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</si>
  <si>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</si>
  <si>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</si>
  <si>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</si>
  <si>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</si>
  <si>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</si>
  <si>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</si>
  <si>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</si>
  <si>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</si>
  <si>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</si>
  <si>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</si>
  <si>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</si>
  <si>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</si>
  <si>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</si>
  <si>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</si>
  <si>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</si>
  <si>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</si>
  <si>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</si>
  <si>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</si>
  <si>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</si>
  <si>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</si>
  <si>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</si>
  <si>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</si>
  <si>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</si>
  <si>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</si>
  <si>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</si>
  <si>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</si>
  <si>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</si>
  <si>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</si>
  <si>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</si>
  <si>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</si>
  <si>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</si>
  <si>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</si>
  <si>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</si>
  <si>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</si>
  <si>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</si>
  <si>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</si>
  <si>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</si>
  <si>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</si>
  <si>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</si>
  <si>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</si>
  <si>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</si>
  <si>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</si>
  <si>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</si>
  <si>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</si>
  <si>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</si>
  <si>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</si>
  <si>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</si>
  <si>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</si>
  <si>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</si>
  <si>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</si>
  <si>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</si>
  <si>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</si>
  <si>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</si>
  <si>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</si>
  <si>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</si>
  <si>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</si>
  <si>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</si>
  <si>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</si>
  <si>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</si>
  <si>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</si>
  <si>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</si>
  <si>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</si>
  <si>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</si>
  <si>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</si>
  <si>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</si>
  <si>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</si>
  <si>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</si>
  <si>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</si>
  <si>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</si>
  <si>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</si>
  <si>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</si>
  <si>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</si>
  <si>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</si>
  <si>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</si>
  <si>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</si>
  <si>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</si>
  <si>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</si>
  <si>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</si>
  <si>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</si>
  <si>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</si>
  <si>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</si>
  <si>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</si>
  <si>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</si>
  <si>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</si>
  <si>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</si>
  <si>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</si>
  <si>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</si>
  <si>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</si>
  <si>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</si>
  <si>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</si>
  <si>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</si>
  <si>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</si>
  <si>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</si>
  <si>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</si>
  <si>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</si>
  <si>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</si>
  <si>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</si>
  <si>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</si>
  <si>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</si>
  <si>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</si>
  <si>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</si>
  <si>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</si>
  <si>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</si>
  <si>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</si>
  <si>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</si>
  <si>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</si>
  <si>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</si>
  <si>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</si>
  <si>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</si>
  <si>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</si>
  <si>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</si>
  <si>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</si>
  <si>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</si>
  <si>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</si>
  <si>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</si>
  <si>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</si>
  <si>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</si>
  <si>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</si>
  <si>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</si>
  <si>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</si>
  <si>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</si>
  <si>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</si>
  <si>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</si>
  <si>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</si>
  <si>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</si>
  <si>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</si>
  <si>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</si>
  <si>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</si>
  <si>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</si>
  <si>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</si>
  <si>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</si>
  <si>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</si>
  <si>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</si>
  <si>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</si>
  <si>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</si>
  <si>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</si>
  <si>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</si>
  <si>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</si>
  <si>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</si>
  <si>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</si>
  <si>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</si>
  <si>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</si>
  <si>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</si>
  <si>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</si>
  <si>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</si>
  <si>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</si>
  <si>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</si>
  <si>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</si>
  <si>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</si>
  <si>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</si>
  <si>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</si>
  <si>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</si>
  <si>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</si>
  <si>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</si>
  <si>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</si>
  <si>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</si>
  <si>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</si>
  <si>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</si>
  <si>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</si>
  <si>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</si>
  <si>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</si>
  <si>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</si>
  <si>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</si>
  <si>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</si>
  <si>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</si>
  <si>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</si>
  <si>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</si>
  <si>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</si>
  <si>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</si>
  <si>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</si>
  <si>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</si>
  <si>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</si>
  <si>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</si>
  <si>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</si>
  <si>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</si>
  <si>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</si>
  <si>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</si>
  <si>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</si>
  <si>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</si>
  <si>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</si>
  <si>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</si>
  <si>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</si>
  <si>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</si>
  <si>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</si>
  <si>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</si>
  <si>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</si>
  <si>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</si>
  <si>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</si>
  <si>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</si>
  <si>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</si>
  <si>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</si>
  <si>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</si>
  <si>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</si>
  <si>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</si>
  <si>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</si>
  <si>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</si>
  <si>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</si>
  <si>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</si>
  <si>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</si>
  <si>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</si>
  <si>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</si>
  <si>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</si>
  <si>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</si>
  <si>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</si>
  <si>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</si>
  <si>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</si>
  <si>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</si>
  <si>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</si>
  <si>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</si>
  <si>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</si>
  <si>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</si>
  <si>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</si>
  <si>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</si>
  <si>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</si>
  <si>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</si>
  <si>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</si>
  <si>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</si>
  <si>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</si>
  <si>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</si>
  <si>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</si>
  <si>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</si>
  <si>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</si>
  <si>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</si>
  <si>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</si>
  <si>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</si>
  <si>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</si>
  <si>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</si>
  <si>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</si>
  <si>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</si>
  <si>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</si>
  <si>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</si>
  <si>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</si>
  <si>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</si>
  <si>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</si>
  <si>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</si>
  <si>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</si>
  <si>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</si>
  <si>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</si>
  <si>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</si>
  <si>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</si>
  <si>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</si>
  <si>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</si>
  <si>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</si>
  <si>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</si>
  <si>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</si>
  <si>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</si>
  <si>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</si>
  <si>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</si>
  <si>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</si>
  <si>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</si>
  <si>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</si>
  <si>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</si>
  <si>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</si>
  <si>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</si>
  <si>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</si>
  <si>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</si>
  <si>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</si>
  <si>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</si>
  <si>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</si>
  <si>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</si>
  <si>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</si>
  <si>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</si>
  <si>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</si>
  <si>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</si>
  <si>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</si>
  <si>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</si>
  <si>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</si>
  <si>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</si>
  <si>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</si>
  <si>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</si>
  <si>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</si>
  <si>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</si>
  <si>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</si>
  <si>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</si>
  <si>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</si>
  <si>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</si>
  <si>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</si>
  <si>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</si>
  <si>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</si>
  <si>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</si>
  <si>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</si>
  <si>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</si>
  <si>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</si>
  <si>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</si>
  <si>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</si>
  <si>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</si>
  <si>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</si>
  <si>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</si>
  <si>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</si>
  <si>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</si>
  <si>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</si>
  <si>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</si>
  <si>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</si>
  <si>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</si>
  <si>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</si>
  <si>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</si>
  <si>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</si>
  <si>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</si>
  <si>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</si>
  <si>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</si>
  <si>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</si>
  <si>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</si>
  <si>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</si>
  <si>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</si>
  <si>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</si>
  <si>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</si>
  <si>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</si>
  <si>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</si>
  <si>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</si>
  <si>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</si>
  <si>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</si>
  <si>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</si>
  <si>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</si>
  <si>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</si>
  <si>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</si>
  <si>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</si>
  <si>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</si>
  <si>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</si>
  <si>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</si>
  <si>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</si>
  <si>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</si>
  <si>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</si>
  <si>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</si>
  <si>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</si>
  <si>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</si>
  <si>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</si>
  <si>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</si>
  <si>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</si>
  <si>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</si>
  <si>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</si>
  <si>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</si>
  <si>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</si>
  <si>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</si>
  <si>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</si>
  <si>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</si>
  <si>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</si>
  <si>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</si>
  <si>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</si>
  <si>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</si>
  <si>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</si>
  <si>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</si>
  <si>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</si>
  <si>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</si>
  <si>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</si>
  <si>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</si>
  <si>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</si>
  <si>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</si>
  <si>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</si>
  <si>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</si>
  <si>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</si>
  <si>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</si>
  <si>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</si>
  <si>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</si>
  <si>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</si>
  <si>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</si>
  <si>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</si>
  <si>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</si>
  <si>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</si>
  <si>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</si>
  <si>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</si>
  <si>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</si>
  <si>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</si>
  <si>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</si>
  <si>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</si>
  <si>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</si>
  <si>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</si>
  <si>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</si>
  <si>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</si>
  <si>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</si>
  <si>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</si>
  <si>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</si>
  <si>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</si>
  <si>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</si>
  <si>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</si>
  <si>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</si>
  <si>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</si>
  <si>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</si>
  <si>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</si>
  <si>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</si>
  <si>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</si>
  <si>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</si>
  <si>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</si>
  <si>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</si>
  <si>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</si>
  <si>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</si>
  <si>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</si>
  <si>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</si>
  <si>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</si>
  <si>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</si>
  <si>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</si>
  <si>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</si>
  <si>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</si>
  <si>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</si>
  <si>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</si>
  <si>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</si>
  <si>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</si>
  <si>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</si>
  <si>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</si>
  <si>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</si>
  <si>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</si>
  <si>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</si>
  <si>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</si>
  <si>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</si>
  <si>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</si>
  <si>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</si>
  <si>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</si>
  <si>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</si>
  <si>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</si>
  <si>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</si>
  <si>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</si>
  <si>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</si>
  <si>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</si>
  <si>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</si>
  <si>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</si>
  <si>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</si>
  <si>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</si>
  <si>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</si>
  <si>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</si>
  <si>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</si>
  <si>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</si>
  <si>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</si>
  <si>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</si>
  <si>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</si>
  <si>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</si>
  <si>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</si>
  <si>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</si>
  <si>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</si>
  <si>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</si>
  <si>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</si>
  <si>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</si>
  <si>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</si>
  <si>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</si>
  <si>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</si>
  <si>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</si>
  <si>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</si>
  <si>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</si>
  <si>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</si>
  <si>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</si>
  <si>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</si>
  <si>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</si>
  <si>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</si>
  <si>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</si>
  <si>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</si>
  <si>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</si>
  <si>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</si>
  <si>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</si>
  <si>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</si>
  <si>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</si>
  <si>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</si>
  <si>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</si>
  <si>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</si>
  <si>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</si>
  <si>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</si>
  <si>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</si>
  <si>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</si>
  <si>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</si>
  <si>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</si>
  <si>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</si>
  <si>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</si>
  <si>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</si>
  <si>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</si>
  <si>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</si>
  <si>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</si>
  <si>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</si>
  <si>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</si>
  <si>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</si>
  <si>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</si>
  <si>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</si>
  <si>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</si>
  <si>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</si>
  <si>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</si>
  <si>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</si>
  <si>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</si>
  <si>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</si>
  <si>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</si>
  <si>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</si>
  <si>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</si>
  <si>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</si>
  <si>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</si>
  <si>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</si>
  <si>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</si>
  <si>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</si>
  <si>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</si>
  <si>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</si>
  <si>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</si>
  <si>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</si>
  <si>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</si>
  <si>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</si>
  <si>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</si>
  <si>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</si>
  <si>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</si>
  <si>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</si>
  <si>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</si>
  <si>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</si>
  <si>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</si>
  <si>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</si>
  <si>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</si>
  <si>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</si>
  <si>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</si>
  <si>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</si>
  <si>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</si>
  <si>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</si>
  <si>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</si>
  <si>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</si>
  <si>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</si>
  <si>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</si>
  <si>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</si>
  <si>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</si>
  <si>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</si>
  <si>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</si>
  <si>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</si>
  <si>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</si>
  <si>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</si>
  <si>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</si>
  <si>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</si>
  <si>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</si>
  <si>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</si>
  <si>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</si>
  <si>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</si>
  <si>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</si>
  <si>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</si>
  <si>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</si>
  <si>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</si>
  <si>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</si>
  <si>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</si>
  <si>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</si>
  <si>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</si>
  <si>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</si>
  <si>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</si>
  <si>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</si>
  <si>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</si>
  <si>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</si>
  <si>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</si>
  <si>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</si>
  <si>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</si>
  <si>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</si>
  <si>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</si>
  <si>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</si>
  <si>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</si>
  <si>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</si>
  <si>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</si>
  <si>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</si>
  <si>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</si>
  <si>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</si>
  <si>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</si>
  <si>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</si>
  <si>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</si>
  <si>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</si>
  <si>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</si>
  <si>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</si>
  <si>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</si>
  <si>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</si>
  <si>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</si>
  <si>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</si>
  <si>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</si>
  <si>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</si>
  <si>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</si>
  <si>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</si>
  <si>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</si>
  <si>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</si>
  <si>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</si>
  <si>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</si>
  <si>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</si>
  <si>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</si>
  <si>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</si>
  <si>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</si>
  <si>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</si>
  <si>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</si>
  <si>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</si>
  <si>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</si>
  <si>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</si>
  <si>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</si>
  <si>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</si>
  <si>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</si>
  <si>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</si>
  <si>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</si>
  <si>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</si>
  <si>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</si>
  <si>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</si>
  <si>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</si>
  <si>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</si>
  <si>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</si>
  <si>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</si>
  <si>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</si>
  <si>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</si>
  <si>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</si>
  <si>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</si>
  <si>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</si>
  <si>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</si>
  <si>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</si>
  <si>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</si>
  <si>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</si>
  <si>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</si>
  <si>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</si>
  <si>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</si>
  <si>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</si>
  <si>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</si>
  <si>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</si>
  <si>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</si>
  <si>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</si>
  <si>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</si>
  <si>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</si>
  <si>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</si>
  <si>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</si>
  <si>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</si>
  <si>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</si>
  <si>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</si>
  <si>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</si>
  <si>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</si>
  <si>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</si>
  <si>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</si>
  <si>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</si>
  <si>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</si>
  <si>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</si>
  <si>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</si>
  <si>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</si>
  <si>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</si>
  <si>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</si>
  <si>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</si>
  <si>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</si>
  <si>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</si>
  <si>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</si>
  <si>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</si>
  <si>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</si>
  <si>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</si>
  <si>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</si>
  <si>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</si>
  <si>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</si>
  <si>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</si>
  <si>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</si>
  <si>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</si>
  <si>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</si>
  <si>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</si>
  <si>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</si>
  <si>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</si>
  <si>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</si>
  <si>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</si>
  <si>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</si>
  <si>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</si>
  <si>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</si>
  <si>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</si>
  <si>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</si>
  <si>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</si>
  <si>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</si>
  <si>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</si>
  <si>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</si>
  <si>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</si>
  <si>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</si>
  <si>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</si>
  <si>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</si>
  <si>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</si>
  <si>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</si>
  <si>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</si>
  <si>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</si>
  <si>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</si>
  <si>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</si>
  <si>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</si>
  <si>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</si>
  <si>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</si>
  <si>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</si>
  <si>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</si>
  <si>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</si>
  <si>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</si>
  <si>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</si>
  <si>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</si>
  <si>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</si>
  <si>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</si>
  <si>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</si>
  <si>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</si>
  <si>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</si>
  <si>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</si>
  <si>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</si>
  <si>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</si>
  <si>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</si>
  <si>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</si>
  <si>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</si>
  <si>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</si>
  <si>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</si>
  <si>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</si>
  <si>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</si>
  <si>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</si>
  <si>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</si>
  <si>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</si>
  <si>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</si>
  <si>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</si>
  <si>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</si>
  <si>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</si>
  <si>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</si>
  <si>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</si>
  <si>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</si>
  <si>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</si>
  <si>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</si>
  <si>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</si>
  <si>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</si>
  <si>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</si>
  <si>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</si>
  <si>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</si>
  <si>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</si>
  <si>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</si>
  <si>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</si>
  <si>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</si>
  <si>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</si>
  <si>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</si>
  <si>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</si>
  <si>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</si>
  <si>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</si>
  <si>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</si>
  <si>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</si>
  <si>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</si>
  <si>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</si>
  <si>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</si>
  <si>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</si>
  <si>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</si>
  <si>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</si>
  <si>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</si>
  <si>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</si>
  <si>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</si>
  <si>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</si>
  <si>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</si>
  <si>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</si>
  <si>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</si>
  <si>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</si>
  <si>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</si>
  <si>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</si>
  <si>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</si>
  <si>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</si>
  <si>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</si>
  <si>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</si>
  <si>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</si>
  <si>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</si>
  <si>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</si>
  <si>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</si>
  <si>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</si>
  <si>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</si>
  <si>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</si>
  <si>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</si>
  <si>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</si>
  <si>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</si>
  <si>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</si>
  <si>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</si>
  <si>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</si>
  <si>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</si>
  <si>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</si>
  <si>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</si>
  <si>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</si>
  <si>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</si>
  <si>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</si>
  <si>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</si>
  <si>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</si>
  <si>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</si>
  <si>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</si>
  <si>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</si>
  <si>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</si>
  <si>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</si>
  <si>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</si>
  <si>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</si>
  <si>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</si>
  <si>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</si>
  <si>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</si>
  <si>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</si>
  <si>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</si>
  <si>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</si>
  <si>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</si>
  <si>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</si>
  <si>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</si>
  <si>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</si>
  <si>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</si>
  <si>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</si>
  <si>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</si>
  <si>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</si>
  <si>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</si>
  <si>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</si>
  <si>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</si>
  <si>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</si>
  <si>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</si>
  <si>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</si>
  <si>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</si>
  <si>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</si>
  <si>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</si>
  <si>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</si>
  <si>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</si>
  <si>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</si>
  <si>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</si>
  <si>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</si>
  <si>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</si>
  <si>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</si>
  <si>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</si>
  <si>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</si>
  <si>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</si>
  <si>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</si>
  <si>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</si>
  <si>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</si>
  <si>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</si>
  <si>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</si>
  <si>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</si>
  <si>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</si>
  <si>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</si>
  <si>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</si>
  <si>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</si>
  <si>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</si>
  <si>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</si>
  <si>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</si>
  <si>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</si>
  <si>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</si>
  <si>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</si>
  <si>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</si>
  <si>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</si>
  <si>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</si>
  <si>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</si>
  <si>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</si>
  <si>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</si>
  <si>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</si>
  <si>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</si>
  <si>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</si>
  <si>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</si>
  <si>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</si>
  <si>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</si>
  <si>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</si>
  <si>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</si>
  <si>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</si>
  <si>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</si>
  <si>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</si>
  <si>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</si>
  <si>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</si>
  <si>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</si>
  <si>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</si>
  <si>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</si>
  <si>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</si>
  <si>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</si>
  <si>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</si>
  <si>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</si>
  <si>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</si>
  <si>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</si>
  <si>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</si>
  <si>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</si>
  <si>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</si>
  <si>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</si>
  <si>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</si>
  <si>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</si>
  <si>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</si>
  <si>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</si>
  <si>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</si>
  <si>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</si>
  <si>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</si>
  <si>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</si>
  <si>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</si>
  <si>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</si>
  <si>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</si>
  <si>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</si>
  <si>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</si>
  <si>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</si>
  <si>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</si>
  <si>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</si>
  <si>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</si>
  <si>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</si>
  <si>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</si>
  <si>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</si>
  <si>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</si>
  <si>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</si>
  <si>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</si>
  <si>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</si>
  <si>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</si>
  <si>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</si>
  <si>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</si>
  <si>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</si>
  <si>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</si>
  <si>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</si>
  <si>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</si>
  <si>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</si>
  <si>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</si>
  <si>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</si>
  <si>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</si>
  <si>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</si>
  <si>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</si>
  <si>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</si>
  <si>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</si>
  <si>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</si>
  <si>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</si>
  <si>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</si>
  <si>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</si>
  <si>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</si>
  <si>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</si>
  <si>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</si>
  <si>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</si>
  <si>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</si>
  <si>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</si>
  <si>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</si>
  <si>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</si>
  <si>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</si>
  <si>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</si>
  <si>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</si>
  <si>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</si>
  <si>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</si>
  <si>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</si>
  <si>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</si>
  <si>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</si>
  <si>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</si>
  <si>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</si>
  <si>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</si>
  <si>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</si>
  <si>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</si>
  <si>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</si>
  <si>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</si>
  <si>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</si>
  <si>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</si>
  <si>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</si>
  <si>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</si>
  <si>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</si>
  <si>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</si>
  <si>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</si>
  <si>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</si>
  <si>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</si>
  <si>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</si>
  <si>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</si>
  <si>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</si>
  <si>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</si>
  <si>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</si>
  <si>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</si>
  <si>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</si>
  <si>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</si>
  <si>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</si>
  <si>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</si>
  <si>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</si>
  <si>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</si>
  <si>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</si>
  <si>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</si>
  <si>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</si>
  <si>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</si>
  <si>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</si>
  <si>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</si>
  <si>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</si>
  <si>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</si>
  <si>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</si>
  <si>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</si>
  <si>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</si>
  <si>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</si>
  <si>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</si>
  <si>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</si>
  <si>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</si>
  <si>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</si>
  <si>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</si>
  <si>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</si>
  <si>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</si>
  <si>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</si>
  <si>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</si>
  <si>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</si>
  <si>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</si>
  <si>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</si>
  <si>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</si>
  <si>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</si>
  <si>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</si>
  <si>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</si>
  <si>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</si>
  <si>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</si>
  <si>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</si>
  <si>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</si>
  <si>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</si>
  <si>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</si>
  <si>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</si>
  <si>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</si>
  <si>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</si>
  <si>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</si>
  <si>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</si>
  <si>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</si>
  <si>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</si>
  <si>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</si>
  <si>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</si>
  <si>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</si>
  <si>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</si>
  <si>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</si>
  <si>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</si>
  <si>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</si>
  <si>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</si>
  <si>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</si>
  <si>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</si>
  <si>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</si>
  <si>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</si>
  <si>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</si>
  <si>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</si>
  <si>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</si>
  <si>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</si>
  <si>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</si>
  <si>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</si>
  <si>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</si>
  <si>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</si>
  <si>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</si>
  <si>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</si>
  <si>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</si>
  <si>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</si>
  <si>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</si>
  <si>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</si>
  <si>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</si>
  <si>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</si>
  <si>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</si>
  <si>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</si>
  <si>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</si>
  <si>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</si>
  <si>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</si>
  <si>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</si>
  <si>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</si>
  <si>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</si>
  <si>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</si>
  <si>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</si>
  <si>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</si>
  <si>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</si>
  <si>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</si>
  <si>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</si>
  <si>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</si>
  <si>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</si>
  <si>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</si>
  <si>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</si>
  <si>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</si>
  <si>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</si>
  <si>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</si>
  <si>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</si>
  <si>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</si>
  <si>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</si>
  <si>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</si>
  <si>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</si>
  <si>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</si>
  <si>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</si>
  <si>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</si>
  <si>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</si>
  <si>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</si>
  <si>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</si>
  <si>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</si>
  <si>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</si>
  <si>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</si>
  <si>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</si>
  <si>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</si>
  <si>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</si>
  <si>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</si>
  <si>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</si>
  <si>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</si>
  <si>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</si>
  <si>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</si>
  <si>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</si>
  <si>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</si>
  <si>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</si>
  <si>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</si>
  <si>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</si>
  <si>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</si>
  <si>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</si>
  <si>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</si>
  <si>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</si>
  <si>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</si>
  <si>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</si>
  <si>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</si>
  <si>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</si>
  <si>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</si>
  <si>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</si>
  <si>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</si>
  <si>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</si>
  <si>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</si>
  <si>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</si>
  <si>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</si>
  <si>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</si>
  <si>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</si>
  <si>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</si>
  <si>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</si>
  <si>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</si>
  <si>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</si>
  <si>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</si>
  <si>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</si>
  <si>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</si>
  <si>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</si>
  <si>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</si>
  <si>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</si>
  <si>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</si>
  <si>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</si>
  <si>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</si>
  <si>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</si>
  <si>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</si>
  <si>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</si>
  <si>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</si>
  <si>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</si>
  <si>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</si>
  <si>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</si>
  <si>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</si>
  <si>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</si>
  <si>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</si>
  <si>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</si>
  <si>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</si>
  <si>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</si>
  <si>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</si>
  <si>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</si>
  <si>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</si>
  <si>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</si>
  <si>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</si>
  <si>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</si>
  <si>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</si>
  <si>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</si>
  <si>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</si>
  <si>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</si>
  <si>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</si>
  <si>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</si>
  <si>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</si>
  <si>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</si>
  <si>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</si>
  <si>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</si>
  <si>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</si>
  <si>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</si>
  <si>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</si>
  <si>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</si>
  <si>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</si>
  <si>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</si>
  <si>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</si>
  <si>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</si>
  <si>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</si>
  <si>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</si>
  <si>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</si>
  <si>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</si>
  <si>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</si>
  <si>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</si>
  <si>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</si>
  <si>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</si>
  <si>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</si>
  <si>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</si>
  <si>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</si>
  <si>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</si>
  <si>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</si>
  <si>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</si>
  <si>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</si>
  <si>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</si>
  <si>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</si>
  <si>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</si>
  <si>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</si>
  <si>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</si>
  <si>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</si>
  <si>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</si>
  <si>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</si>
  <si>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</si>
  <si>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</si>
  <si>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</si>
  <si>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</si>
  <si>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</si>
  <si>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</si>
  <si>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</si>
  <si>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</si>
  <si>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</si>
  <si>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</si>
  <si>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</si>
  <si>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</si>
  <si>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</si>
  <si>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</si>
  <si>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</si>
  <si>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</si>
  <si>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</si>
  <si>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</si>
  <si>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</si>
  <si>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</si>
  <si>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</si>
  <si>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</si>
  <si>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</si>
  <si>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</si>
  <si>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</si>
  <si>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</si>
  <si>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</si>
  <si>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</si>
  <si>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</si>
  <si>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</si>
  <si>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</si>
  <si>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</si>
  <si>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</si>
  <si>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</si>
  <si>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</si>
  <si>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</si>
  <si>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</si>
  <si>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</si>
  <si>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</si>
  <si>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</si>
  <si>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</si>
  <si>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</si>
  <si>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</si>
  <si>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</si>
  <si>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</si>
  <si>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</si>
  <si>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</si>
  <si>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</si>
  <si>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</si>
  <si>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</si>
  <si>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</si>
  <si>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</si>
  <si>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</si>
  <si>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</si>
  <si>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</si>
  <si>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</si>
  <si>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</si>
  <si>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</si>
  <si>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</si>
  <si>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</si>
  <si>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</si>
  <si>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</si>
  <si>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</si>
  <si>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</si>
  <si>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</si>
  <si>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</si>
  <si>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</si>
  <si>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</si>
  <si>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</si>
  <si>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</si>
  <si>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</si>
  <si>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</si>
  <si>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</si>
  <si>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</si>
  <si>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</si>
  <si>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</si>
  <si>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</si>
  <si>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</si>
  <si>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</si>
  <si>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</si>
  <si>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</si>
  <si>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</si>
  <si>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</si>
  <si>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</si>
  <si>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</si>
  <si>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</si>
  <si>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</si>
  <si>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</si>
  <si>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</si>
  <si>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</si>
  <si>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</si>
  <si>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</si>
  <si>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</si>
  <si>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</si>
  <si>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</si>
  <si>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</si>
  <si>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</si>
  <si>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</si>
  <si>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</si>
  <si>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</si>
  <si>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</si>
  <si>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</si>
  <si>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</si>
  <si>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</si>
  <si>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</si>
  <si>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</si>
  <si>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</si>
  <si>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</si>
  <si>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</si>
  <si>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</si>
  <si>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</si>
  <si>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</si>
  <si>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</si>
  <si>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</si>
  <si>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</si>
  <si>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</si>
  <si>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</si>
  <si>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</si>
  <si>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</si>
  <si>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</si>
  <si>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</si>
  <si>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</si>
  <si>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</si>
  <si>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</si>
  <si>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</si>
  <si>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</si>
  <si>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</si>
  <si>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</si>
  <si>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</si>
  <si>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</si>
  <si>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</si>
  <si>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</si>
  <si>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</si>
  <si>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</si>
  <si>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</si>
  <si>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</si>
  <si>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</si>
  <si>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</si>
  <si>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</si>
  <si>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</si>
  <si>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</si>
  <si>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</si>
  <si>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</si>
  <si>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</si>
  <si>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</si>
  <si>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</si>
  <si>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</si>
  <si>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</si>
  <si>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</si>
  <si>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</si>
  <si>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</si>
  <si>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</si>
  <si>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</si>
  <si>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</si>
  <si>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</si>
  <si>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</si>
  <si>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</si>
  <si>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</si>
  <si>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</si>
  <si>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</si>
  <si>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</si>
  <si>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</si>
  <si>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</si>
  <si>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</si>
  <si>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</si>
  <si>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</si>
  <si>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</si>
  <si>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</si>
  <si>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</si>
  <si>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</si>
  <si>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</si>
  <si>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</si>
  <si>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</si>
  <si>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</si>
  <si>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</si>
  <si>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</si>
  <si>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</si>
  <si>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</si>
  <si>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</si>
  <si>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</si>
  <si>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</si>
  <si>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</si>
  <si>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</si>
  <si>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</si>
  <si>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</si>
  <si>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</si>
  <si>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</si>
  <si>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</si>
  <si>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</si>
  <si>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</si>
  <si>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</si>
  <si>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</si>
  <si>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</si>
  <si>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</si>
  <si>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</si>
  <si>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</si>
  <si>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</si>
  <si>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</si>
  <si>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</si>
  <si>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</si>
  <si>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</si>
  <si>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</si>
  <si>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</si>
  <si>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</si>
  <si>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</si>
  <si>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</si>
  <si>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</si>
  <si>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</si>
  <si>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</si>
  <si>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</si>
  <si>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</si>
  <si>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</si>
  <si>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</si>
  <si>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</si>
  <si>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</si>
  <si>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</si>
  <si>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</si>
  <si>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</si>
  <si>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</si>
  <si>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</si>
  <si>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</si>
  <si>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</si>
  <si>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</si>
  <si>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</si>
  <si>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</si>
  <si>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</si>
  <si>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</si>
  <si>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</si>
  <si>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</si>
  <si>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</si>
  <si>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</si>
  <si>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</si>
  <si>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</si>
  <si>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</si>
  <si>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</si>
  <si>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</si>
  <si>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</si>
  <si>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</si>
  <si>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</si>
  <si>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</si>
  <si>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</si>
  <si>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</si>
  <si>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</si>
  <si>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</si>
  <si>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</si>
  <si>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</si>
  <si>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</si>
  <si>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</si>
  <si>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</si>
  <si>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</si>
  <si>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</si>
  <si>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</si>
  <si>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</si>
  <si>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</si>
  <si>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</si>
  <si>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</si>
  <si>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</si>
  <si>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</si>
  <si>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</si>
  <si>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</si>
  <si>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</si>
  <si>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</si>
  <si>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</si>
  <si>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</si>
  <si>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</si>
  <si>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</si>
  <si>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</si>
  <si>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</si>
  <si>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</si>
  <si>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</si>
  <si>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</si>
  <si>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</si>
  <si>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</si>
  <si>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</si>
  <si>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</si>
  <si>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</si>
  <si>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</si>
  <si>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</si>
  <si>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</si>
  <si>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</si>
  <si>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</si>
  <si>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</si>
  <si>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</si>
  <si>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</si>
  <si>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</si>
  <si>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</si>
  <si>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</si>
  <si>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</si>
  <si>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</si>
  <si>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</si>
  <si>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</si>
  <si>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</si>
  <si>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</si>
  <si>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</si>
  <si>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</si>
  <si>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</si>
  <si>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</si>
  <si>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</si>
  <si>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</si>
  <si>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</si>
  <si>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</si>
  <si>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</si>
  <si>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</si>
  <si>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</si>
  <si>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</si>
  <si>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</si>
  <si>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</si>
  <si>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</si>
  <si>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</si>
  <si>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</si>
  <si>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</si>
  <si>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</si>
  <si>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</si>
  <si>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</si>
  <si>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</si>
  <si>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</si>
  <si>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</si>
  <si>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</si>
  <si>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</si>
  <si>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</si>
  <si>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</si>
  <si>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</si>
  <si>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</si>
  <si>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</si>
  <si>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</si>
  <si>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</si>
  <si>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</si>
  <si>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</si>
  <si>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</si>
  <si>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</si>
  <si>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</si>
  <si>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</si>
  <si>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</si>
  <si>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</si>
  <si>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</si>
  <si>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</si>
  <si>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</si>
  <si>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</si>
  <si>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</si>
  <si>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</si>
  <si>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</si>
  <si>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</si>
  <si>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</si>
  <si>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</si>
  <si>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</si>
  <si>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</si>
  <si>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</si>
  <si>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</si>
  <si>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</si>
  <si>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</si>
  <si>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</si>
  <si>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</si>
  <si>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</si>
  <si>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</si>
  <si>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</si>
  <si>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</si>
  <si>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</si>
  <si>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</si>
  <si>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</si>
  <si>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</si>
  <si>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</si>
  <si>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</si>
  <si>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</si>
  <si>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</si>
  <si>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</si>
  <si>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</si>
  <si>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</si>
  <si>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</si>
  <si>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</si>
  <si>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</si>
  <si>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</si>
  <si>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</si>
  <si>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</si>
  <si>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</si>
  <si>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</si>
  <si>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</si>
  <si>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</si>
  <si>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</si>
  <si>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</si>
  <si>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</si>
  <si>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</si>
  <si>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</si>
  <si>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</si>
  <si>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</si>
  <si>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</si>
  <si>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</si>
  <si>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</si>
  <si>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</si>
  <si>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</si>
  <si>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</si>
  <si>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</si>
  <si>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</si>
  <si>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</si>
  <si>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</si>
  <si>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</si>
  <si>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</si>
  <si>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</si>
  <si>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</si>
  <si>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</si>
  <si>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</si>
  <si>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</si>
  <si>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</si>
  <si>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</si>
  <si>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</si>
  <si>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</si>
  <si>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</si>
  <si>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</si>
  <si>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</si>
  <si>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</si>
  <si>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</si>
  <si>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</si>
  <si>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</si>
  <si>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</si>
  <si>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</si>
  <si>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</si>
  <si>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</si>
  <si>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</si>
  <si>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</si>
  <si>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</si>
  <si>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</si>
  <si>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</si>
  <si>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</si>
  <si>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</si>
  <si>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</si>
  <si>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</si>
  <si>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</si>
  <si>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</si>
  <si>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</si>
  <si>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</si>
  <si>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</si>
  <si>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</si>
  <si>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</si>
  <si>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</si>
  <si>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</si>
  <si>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</si>
  <si>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</si>
  <si>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</si>
  <si>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</si>
  <si>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</si>
  <si>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</si>
  <si>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</si>
  <si>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</si>
  <si>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</si>
  <si>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</si>
  <si>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</si>
  <si>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</si>
  <si>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</si>
  <si>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</si>
  <si>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</si>
  <si>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</si>
  <si>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</si>
  <si>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</si>
  <si>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</si>
  <si>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</si>
  <si>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</si>
  <si>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</si>
  <si>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</si>
  <si>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</si>
  <si>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</si>
  <si>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</si>
  <si>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</si>
  <si>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</si>
  <si>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</si>
  <si>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</si>
  <si>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</si>
  <si>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</si>
  <si>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</si>
  <si>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</si>
  <si>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</si>
  <si>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</si>
  <si>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</si>
  <si>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</si>
  <si>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</si>
  <si>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</si>
  <si>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</si>
  <si>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</si>
  <si>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</si>
  <si>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</si>
  <si>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</si>
  <si>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</si>
  <si>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</si>
  <si>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</si>
  <si>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</si>
  <si>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</si>
  <si>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</si>
  <si>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</si>
  <si>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</si>
  <si>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</si>
  <si>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</si>
  <si>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</si>
  <si>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</si>
  <si>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</si>
  <si>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</si>
  <si>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</si>
  <si>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</si>
  <si>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</si>
  <si>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</si>
  <si>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</si>
  <si>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</si>
  <si>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</si>
  <si>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</si>
  <si>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</si>
  <si>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</si>
  <si>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</si>
  <si>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</si>
  <si>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</si>
  <si>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</si>
  <si>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</si>
  <si>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</si>
  <si>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</si>
  <si>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</si>
  <si>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</si>
  <si>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</si>
  <si>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</si>
  <si>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</si>
  <si>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</si>
  <si>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</si>
  <si>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</si>
  <si>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</si>
  <si>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</si>
  <si>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</si>
  <si>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</si>
  <si>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</si>
  <si>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</si>
  <si>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</si>
  <si>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</si>
  <si>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</si>
  <si>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</si>
  <si>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</si>
  <si>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</si>
  <si>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</si>
  <si>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</si>
  <si>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</si>
  <si>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</si>
  <si>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</si>
  <si>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</si>
  <si>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</si>
  <si>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</si>
  <si>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</si>
  <si>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</si>
  <si>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</si>
  <si>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</si>
  <si>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</si>
  <si>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</si>
  <si>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</si>
  <si>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</si>
  <si>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</si>
  <si>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</si>
  <si>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</si>
  <si>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</si>
  <si>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</si>
  <si>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</si>
  <si>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</si>
  <si>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</si>
  <si>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</si>
  <si>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</si>
  <si>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</si>
  <si>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</si>
  <si>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</si>
  <si>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</si>
  <si>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</si>
  <si>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</si>
  <si>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</si>
  <si>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</si>
  <si>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</si>
  <si>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</si>
  <si>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</si>
  <si>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</si>
  <si>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</si>
  <si>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</si>
  <si>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</si>
  <si>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</si>
  <si>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</si>
  <si>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</si>
  <si>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</si>
  <si>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</si>
  <si>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</si>
  <si>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</si>
  <si>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</si>
  <si>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</si>
  <si>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</si>
  <si>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</si>
  <si>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</si>
  <si>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</si>
  <si>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</si>
  <si>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</si>
  <si>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</si>
  <si>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</si>
  <si>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</si>
  <si>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</si>
  <si>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</si>
  <si>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</si>
  <si>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</si>
  <si>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</si>
  <si>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</si>
  <si>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</si>
  <si>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</si>
  <si>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</si>
  <si>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</si>
  <si>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</si>
  <si>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</si>
  <si>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</si>
  <si>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</si>
  <si>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</si>
  <si>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</si>
  <si>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</si>
  <si>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</si>
  <si>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</si>
  <si>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</si>
  <si>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</si>
  <si>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</si>
  <si>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</si>
  <si>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</si>
  <si>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</si>
  <si>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</si>
  <si>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</si>
  <si>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</si>
  <si>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</si>
  <si>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</si>
  <si>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</si>
  <si>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</si>
  <si>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</si>
  <si>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</si>
  <si>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</si>
  <si>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</si>
  <si>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</si>
  <si>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</si>
  <si>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</si>
  <si>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</si>
  <si>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</si>
  <si>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</si>
  <si>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</si>
  <si>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</si>
  <si>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</si>
  <si>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</si>
  <si>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</si>
  <si>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</si>
  <si>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</si>
  <si>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</si>
  <si>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</si>
  <si>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</si>
  <si>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</si>
  <si>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</si>
  <si>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</si>
  <si>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</si>
  <si>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</si>
  <si>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</si>
  <si>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</si>
  <si>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</si>
  <si>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</si>
  <si>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</si>
  <si>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</si>
  <si>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</si>
  <si>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</si>
  <si>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</si>
  <si>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</si>
  <si>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</si>
  <si>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</si>
  <si>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</si>
  <si>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</si>
  <si>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</si>
  <si>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</si>
  <si>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</si>
  <si>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</si>
  <si>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</si>
  <si>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</si>
  <si>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</si>
  <si>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</si>
  <si>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</si>
  <si>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</si>
  <si>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</si>
  <si>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</si>
  <si>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</si>
  <si>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</si>
  <si>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</si>
  <si>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</si>
  <si>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</si>
  <si>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</si>
  <si>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</si>
  <si>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</si>
  <si>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</si>
  <si>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</si>
  <si>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</si>
  <si>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</si>
  <si>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</si>
  <si>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</si>
  <si>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</si>
  <si>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</si>
  <si>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</si>
  <si>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</si>
  <si>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</si>
  <si>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</si>
  <si>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</si>
  <si>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</si>
  <si>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</si>
  <si>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</si>
  <si>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</si>
  <si>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</si>
  <si>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</si>
  <si>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</si>
  <si>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</si>
  <si>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</si>
  <si>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</si>
  <si>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</si>
  <si>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</si>
  <si>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</si>
  <si>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</si>
  <si>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</si>
  <si>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</si>
  <si>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</si>
  <si>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</si>
  <si>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</si>
  <si>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</si>
  <si>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</si>
  <si>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</si>
  <si>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</si>
  <si>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</si>
  <si>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</si>
  <si>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</si>
  <si>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</si>
  <si>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</si>
  <si>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</si>
  <si>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</si>
  <si>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</si>
  <si>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</si>
  <si>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</si>
  <si>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</si>
  <si>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</si>
  <si>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</si>
  <si>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</si>
  <si>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</si>
  <si>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</si>
  <si>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</si>
  <si>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</si>
  <si>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</si>
  <si>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</si>
  <si>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</si>
  <si>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</si>
  <si>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</si>
  <si>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</si>
  <si>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</si>
  <si>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</si>
  <si>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</si>
  <si>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</si>
  <si>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</si>
  <si>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</si>
  <si>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</si>
  <si>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</si>
  <si>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</si>
  <si>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</si>
  <si>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</si>
  <si>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</si>
  <si>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</si>
  <si>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</si>
  <si>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</si>
  <si>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</si>
  <si>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</si>
  <si>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</si>
  <si>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</si>
  <si>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</si>
  <si>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</si>
  <si>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</si>
  <si>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</si>
  <si>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</si>
  <si>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</si>
  <si>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</si>
  <si>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</si>
  <si>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</si>
  <si>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</si>
  <si>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</si>
  <si>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</si>
  <si>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</si>
  <si>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</si>
  <si>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</si>
  <si>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</si>
  <si>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</si>
  <si>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</si>
  <si>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</si>
  <si>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</si>
  <si>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</si>
  <si>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</si>
  <si>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</si>
  <si>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</si>
  <si>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</si>
  <si>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</si>
  <si>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</si>
  <si>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</si>
  <si>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</si>
  <si>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</si>
  <si>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</si>
  <si>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</si>
  <si>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</si>
  <si>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</si>
  <si>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</si>
  <si>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</si>
  <si>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</si>
  <si>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</si>
  <si>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</si>
  <si>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</si>
  <si>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</si>
  <si>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</si>
  <si>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</si>
  <si>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</si>
  <si>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</si>
  <si>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</si>
  <si>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</si>
  <si>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</si>
  <si>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</si>
  <si>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</si>
  <si>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</si>
  <si>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</si>
  <si>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</si>
  <si>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</si>
  <si>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</si>
  <si>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</si>
  <si>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</si>
  <si>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</si>
  <si>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</si>
  <si>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</si>
  <si>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</si>
  <si>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</si>
  <si>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</si>
  <si>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</si>
  <si>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</si>
  <si>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</si>
  <si>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</si>
  <si>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</si>
  <si>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</si>
  <si>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</si>
  <si>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</si>
  <si>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</si>
  <si>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</si>
  <si>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</si>
  <si>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</si>
  <si>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</si>
  <si>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</si>
  <si>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</si>
  <si>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</si>
  <si>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</si>
  <si>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</si>
  <si>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</si>
  <si>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</si>
  <si>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</si>
  <si>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</si>
  <si>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</si>
  <si>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</si>
  <si>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</si>
  <si>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</si>
  <si>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</si>
  <si>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</si>
  <si>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</si>
  <si>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</si>
  <si>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</si>
  <si>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</si>
  <si>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</si>
  <si>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</si>
  <si>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</si>
  <si>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</si>
  <si>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</si>
  <si>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</si>
  <si>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</si>
  <si>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</si>
  <si>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</si>
  <si>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</si>
  <si>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</si>
  <si>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</si>
  <si>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</si>
  <si>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</si>
  <si>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</si>
  <si>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</si>
  <si>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</si>
  <si>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</si>
  <si>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</si>
  <si>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</si>
  <si>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</si>
  <si>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</si>
  <si>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</si>
  <si>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</si>
  <si>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</si>
  <si>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</si>
  <si>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</si>
  <si>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</si>
  <si>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</si>
  <si>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</si>
  <si>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</si>
  <si>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</si>
  <si>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</si>
  <si>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</si>
  <si>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</si>
  <si>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</si>
  <si>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</si>
  <si>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</si>
  <si>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</si>
  <si>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</si>
  <si>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</si>
  <si>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</si>
  <si>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</si>
  <si>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</si>
  <si>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</si>
  <si>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</si>
  <si>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</si>
  <si>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</si>
  <si>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</si>
  <si>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</si>
  <si>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</si>
  <si>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</si>
  <si>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</si>
  <si>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</si>
  <si>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</si>
  <si>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</si>
  <si>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</si>
  <si>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</si>
  <si>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</si>
  <si>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</si>
  <si>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</si>
  <si>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</si>
  <si>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</si>
  <si>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</si>
  <si>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</si>
  <si>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</si>
  <si>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</si>
  <si>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</si>
  <si>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</si>
  <si>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</si>
  <si>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</si>
  <si>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</si>
  <si>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</si>
  <si>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</si>
  <si>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</si>
  <si>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</si>
  <si>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</si>
  <si>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</si>
  <si>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</si>
  <si>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</si>
  <si>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</si>
  <si>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</si>
  <si>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</si>
  <si>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</si>
  <si>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</si>
  <si>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</si>
  <si>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</si>
  <si>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</si>
  <si>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</si>
  <si>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</si>
  <si>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</si>
  <si>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</si>
  <si>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</si>
  <si>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</si>
  <si>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</si>
  <si>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</si>
  <si>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</si>
  <si>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</si>
  <si>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</si>
  <si>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</si>
  <si>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</si>
  <si>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</si>
  <si>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</si>
  <si>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</si>
  <si>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</si>
  <si>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</si>
  <si>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</si>
  <si>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</si>
  <si>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</si>
  <si>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</si>
  <si>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</si>
  <si>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</si>
  <si>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</si>
  <si>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</si>
  <si>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</si>
  <si>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</si>
  <si>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</si>
  <si>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</si>
  <si>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</si>
  <si>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</si>
  <si>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</si>
  <si>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</si>
  <si>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</si>
  <si>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</si>
  <si>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</si>
  <si>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</si>
  <si>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</si>
  <si>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</si>
  <si>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</si>
  <si>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</si>
  <si>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</si>
  <si>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</si>
  <si>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</si>
  <si>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</si>
  <si>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</si>
  <si>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</si>
  <si>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</si>
  <si>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</si>
  <si>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</si>
  <si>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</si>
  <si>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</si>
  <si>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</si>
  <si>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</si>
  <si>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</si>
  <si>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</si>
  <si>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</si>
  <si>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</si>
  <si>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</si>
  <si>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</si>
  <si>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</si>
  <si>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</si>
  <si>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</si>
  <si>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</si>
  <si>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</si>
  <si>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</si>
  <si>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</si>
  <si>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</si>
  <si>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</si>
  <si>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</si>
  <si>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</si>
  <si>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</si>
  <si>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</si>
  <si>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</si>
  <si>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</si>
  <si>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</si>
  <si>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</si>
  <si>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</si>
  <si>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</si>
  <si>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</si>
  <si>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</si>
  <si>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</si>
  <si>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</si>
  <si>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</si>
  <si>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</si>
  <si>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</si>
  <si>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</si>
  <si>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</si>
  <si>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</si>
  <si>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</si>
  <si>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</si>
  <si>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</si>
  <si>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</si>
  <si>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</si>
  <si>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</si>
  <si>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</si>
  <si>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</si>
  <si>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</si>
  <si>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</si>
  <si>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</si>
  <si>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</si>
  <si>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</si>
  <si>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</si>
  <si>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</si>
  <si>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</si>
  <si>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</si>
  <si>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</si>
  <si>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</si>
  <si>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</si>
  <si>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</si>
  <si>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</si>
  <si>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</si>
  <si>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</si>
  <si>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</si>
  <si>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</si>
  <si>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</si>
  <si>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</si>
  <si>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</si>
  <si>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</si>
  <si>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</si>
  <si>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</si>
  <si>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</si>
  <si>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</si>
  <si>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</si>
  <si>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</si>
  <si>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</si>
  <si>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</si>
  <si>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</si>
  <si>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</si>
  <si>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</si>
  <si>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</si>
  <si>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</si>
  <si>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</si>
  <si>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</si>
  <si>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</si>
  <si>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</si>
  <si>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</si>
  <si>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</si>
  <si>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</si>
  <si>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</si>
  <si>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</si>
  <si>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</si>
  <si>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</si>
  <si>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</si>
  <si>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</si>
  <si>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</si>
  <si>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</si>
  <si>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</si>
  <si>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</si>
  <si>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</si>
  <si>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</si>
  <si>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</si>
  <si>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</si>
  <si>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</si>
  <si>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</si>
  <si>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</si>
  <si>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</si>
  <si>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</si>
  <si>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</si>
  <si>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</si>
  <si>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</si>
  <si>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</si>
  <si>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</si>
  <si>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</si>
  <si>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</si>
  <si>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</si>
  <si>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</si>
  <si>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</si>
  <si>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</si>
  <si>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</si>
  <si>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</si>
  <si>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</si>
  <si>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</si>
  <si>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</si>
  <si>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</si>
  <si>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</si>
  <si>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</si>
  <si>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</si>
  <si>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</si>
  <si>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</si>
  <si>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</si>
  <si>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</si>
  <si>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</si>
  <si>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</si>
  <si>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</si>
  <si>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</si>
  <si>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</si>
  <si>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</si>
  <si>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</si>
  <si>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</si>
  <si>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</si>
  <si>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</si>
  <si>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</si>
  <si>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</si>
  <si>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</si>
  <si>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</si>
  <si>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</si>
  <si>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</si>
  <si>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</si>
  <si>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</si>
  <si>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</si>
  <si>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</si>
  <si>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</si>
  <si>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</si>
  <si>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</si>
  <si>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</si>
  <si>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</si>
  <si>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</si>
  <si>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</si>
  <si>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</si>
  <si>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</si>
  <si>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</si>
  <si>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</si>
  <si>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</si>
  <si>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</si>
  <si>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</si>
  <si>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</si>
  <si>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</si>
  <si>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</si>
  <si>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</si>
  <si>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</si>
  <si>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</si>
  <si>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</si>
  <si>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</si>
  <si>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</si>
  <si>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</si>
  <si>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</si>
  <si>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</si>
  <si>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</si>
  <si>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</si>
  <si>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</si>
  <si>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</si>
  <si>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</si>
  <si>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</si>
  <si>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</si>
  <si>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</si>
  <si>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</si>
  <si>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</si>
  <si>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</si>
  <si>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</si>
  <si>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</si>
  <si>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</si>
  <si>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</si>
  <si>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</si>
  <si>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</si>
  <si>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</si>
  <si>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</si>
  <si>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</si>
  <si>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</si>
  <si>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</si>
  <si>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</si>
  <si>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</si>
  <si>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</si>
  <si>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</si>
  <si>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</si>
  <si>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</si>
  <si>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</si>
  <si>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</si>
  <si>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</si>
  <si>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</si>
  <si>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</si>
  <si>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</si>
  <si>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</si>
  <si>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</si>
  <si>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</si>
  <si>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</si>
  <si>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</si>
  <si>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</si>
  <si>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</si>
  <si>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</si>
  <si>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</si>
  <si>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</si>
  <si>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</si>
  <si>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</si>
  <si>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</si>
  <si>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</si>
  <si>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</si>
  <si>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</si>
  <si>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</si>
  <si>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</si>
  <si>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</si>
  <si>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</si>
  <si>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</si>
  <si>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</si>
  <si>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</si>
  <si>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</si>
  <si>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</si>
  <si>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</si>
  <si>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</si>
  <si>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</si>
  <si>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</si>
  <si>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</si>
  <si>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</si>
  <si>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</si>
  <si>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</si>
  <si>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</si>
  <si>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</si>
  <si>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</si>
  <si>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</si>
  <si>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</si>
  <si>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</si>
  <si>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</si>
  <si>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</si>
  <si>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</si>
  <si>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</si>
  <si>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</si>
  <si>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</si>
  <si>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</si>
  <si>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</si>
  <si>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</si>
  <si>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</si>
  <si>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</si>
  <si>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</si>
  <si>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</si>
  <si>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</si>
  <si>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</si>
  <si>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</si>
  <si>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</si>
  <si>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</si>
  <si>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</si>
  <si>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</si>
  <si>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</si>
  <si>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</si>
  <si>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</si>
  <si>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</si>
  <si>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</si>
  <si>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</si>
  <si>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</si>
  <si>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</si>
  <si>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</si>
  <si>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</si>
  <si>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</si>
  <si>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</si>
  <si>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</si>
  <si>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</si>
  <si>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</si>
  <si>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</si>
  <si>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</si>
  <si>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</si>
  <si>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</si>
  <si>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</si>
  <si>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</si>
  <si>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</si>
  <si>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</si>
  <si>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</si>
  <si>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</si>
  <si>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</si>
  <si>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</si>
  <si>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</si>
  <si>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</si>
  <si>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</si>
  <si>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</si>
  <si>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</si>
  <si>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</si>
  <si>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</si>
  <si>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</si>
  <si>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</si>
  <si>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</si>
  <si>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</si>
  <si>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</si>
  <si>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</si>
  <si>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</si>
  <si>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</si>
  <si>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</si>
  <si>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</si>
  <si>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</si>
  <si>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</si>
  <si>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</si>
  <si>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</si>
  <si>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</si>
  <si>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</si>
  <si>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</si>
  <si>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</si>
  <si>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</si>
  <si>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</si>
  <si>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</si>
  <si>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</si>
  <si>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</si>
  <si>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</si>
  <si>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</si>
  <si>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</si>
  <si>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</si>
  <si>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</si>
  <si>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</si>
  <si>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</si>
  <si>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</si>
  <si>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</si>
  <si>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</si>
  <si>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</si>
  <si>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</si>
  <si>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</si>
  <si>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</si>
  <si>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</si>
  <si>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</si>
  <si>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</si>
  <si>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</si>
  <si>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</si>
  <si>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</si>
  <si>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</si>
  <si>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</si>
  <si>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</si>
  <si>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</si>
  <si>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</si>
  <si>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</si>
  <si>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</si>
  <si>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</si>
  <si>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</si>
  <si>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</si>
  <si>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</si>
  <si>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</si>
  <si>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</si>
  <si>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</si>
  <si>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</si>
  <si>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</si>
  <si>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</si>
  <si>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</si>
  <si>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</si>
  <si>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</si>
  <si>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</si>
  <si>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</si>
  <si>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</si>
  <si>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</si>
  <si>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</si>
  <si>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</si>
  <si>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</si>
  <si>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</si>
  <si>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</si>
  <si>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</si>
  <si>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</si>
  <si>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</si>
  <si>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</si>
  <si>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</si>
  <si>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</si>
  <si>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</si>
  <si>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</si>
  <si>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</si>
  <si>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</si>
  <si>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</si>
  <si>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</si>
  <si>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</si>
  <si>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</si>
  <si>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</si>
  <si>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</si>
  <si>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</si>
  <si>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</si>
  <si>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</si>
  <si>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</si>
  <si>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</si>
  <si>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</si>
  <si>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</si>
  <si>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</si>
  <si>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</si>
  <si>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</si>
  <si>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</si>
  <si>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</si>
  <si>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</si>
  <si>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</si>
  <si>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</si>
  <si>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</si>
  <si>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</si>
  <si>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</si>
  <si>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</si>
  <si>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</si>
  <si>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</si>
  <si>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</si>
  <si>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</si>
  <si>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</si>
  <si>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</si>
  <si>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</si>
  <si>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</si>
  <si>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</si>
  <si>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</si>
  <si>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</si>
  <si>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</si>
  <si>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</si>
  <si>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</si>
  <si>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</si>
  <si>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</si>
  <si>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</si>
  <si>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</si>
  <si>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</si>
  <si>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</si>
  <si>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</si>
  <si>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</si>
  <si>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</si>
  <si>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</si>
  <si>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</si>
  <si>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</si>
  <si>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</si>
  <si>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</si>
  <si>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</si>
  <si>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</si>
  <si>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</si>
  <si>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</si>
  <si>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</si>
  <si>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</si>
  <si>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</si>
  <si>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</si>
  <si>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</si>
  <si>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</si>
  <si>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</si>
  <si>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</si>
  <si>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</si>
  <si>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</si>
  <si>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</si>
  <si>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</si>
  <si>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</si>
  <si>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</si>
  <si>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</si>
  <si>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</si>
  <si>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</si>
  <si>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</si>
  <si>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</si>
  <si>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</si>
  <si>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</si>
  <si>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</si>
  <si>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</si>
  <si>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</si>
  <si>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</si>
  <si>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</si>
  <si>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</si>
  <si>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</si>
  <si>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</si>
  <si>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</si>
  <si>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</si>
  <si>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</si>
  <si>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</si>
  <si>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</si>
  <si>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</si>
  <si>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</si>
  <si>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</si>
  <si>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</si>
  <si>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</si>
  <si>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</si>
  <si>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</si>
  <si>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</si>
  <si>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</si>
  <si>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</si>
  <si>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</si>
  <si>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</si>
  <si>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</si>
  <si>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</si>
  <si>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</si>
  <si>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</si>
  <si>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</si>
  <si>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</si>
  <si>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</si>
  <si>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</si>
  <si>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</si>
  <si>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</si>
  <si>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</si>
  <si>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</si>
  <si>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</si>
  <si>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</si>
  <si>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</si>
  <si>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</si>
  <si>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</si>
  <si>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</si>
  <si>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</si>
  <si>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</si>
  <si>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</si>
  <si>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</si>
  <si>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</si>
  <si>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</si>
  <si>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</si>
  <si>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</si>
  <si>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</si>
  <si>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</si>
  <si>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</si>
  <si>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</si>
  <si>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</si>
  <si>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</si>
  <si>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</si>
  <si>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</si>
  <si>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</si>
  <si>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</si>
  <si>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</si>
  <si>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</si>
  <si>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</si>
  <si>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</si>
  <si>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</si>
  <si>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</si>
  <si>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</si>
  <si>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</si>
  <si>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</si>
  <si>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</si>
  <si>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</si>
  <si>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</si>
  <si>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</si>
  <si>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</si>
  <si>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</si>
  <si>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</si>
  <si>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</si>
  <si>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</si>
  <si>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</si>
  <si>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</si>
  <si>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</si>
  <si>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</si>
  <si>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</si>
  <si>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</si>
  <si>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</si>
  <si>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</si>
  <si>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</si>
  <si>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</si>
  <si>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</si>
  <si>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</si>
  <si>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</si>
  <si>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</si>
  <si>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</si>
  <si>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</si>
  <si>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</si>
  <si>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</si>
  <si>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</si>
  <si>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</si>
  <si>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</si>
  <si>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</si>
  <si>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</si>
  <si>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</si>
  <si>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</si>
  <si>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</si>
  <si>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</si>
  <si>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</si>
  <si>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</si>
  <si>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</si>
  <si>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</si>
  <si>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</si>
  <si>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</si>
  <si>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</si>
  <si>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</si>
  <si>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</si>
  <si>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</si>
  <si>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</si>
  <si>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</si>
  <si>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</si>
  <si>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</si>
  <si>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</si>
  <si>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</si>
  <si>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</si>
  <si>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</si>
  <si>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</si>
  <si>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</si>
  <si>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</si>
  <si>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</si>
  <si>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</si>
  <si>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</si>
  <si>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</si>
  <si>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</si>
  <si>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</si>
  <si>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</si>
  <si>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</si>
  <si>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</si>
  <si>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</si>
  <si>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</si>
  <si>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</si>
  <si>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</si>
  <si>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</si>
  <si>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</si>
  <si>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</si>
  <si>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</si>
  <si>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</si>
  <si>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</si>
  <si>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</si>
  <si>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</si>
  <si>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</si>
  <si>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</si>
  <si>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</si>
  <si>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</si>
  <si>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</si>
  <si>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</si>
  <si>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</si>
  <si>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</si>
  <si>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</si>
  <si>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</si>
  <si>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</si>
  <si>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</si>
  <si>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</si>
  <si>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</si>
  <si>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</si>
  <si>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</si>
  <si>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</si>
  <si>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</si>
  <si>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</si>
  <si>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</si>
  <si>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</si>
  <si>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</si>
  <si>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</si>
  <si>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</si>
  <si>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</si>
  <si>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</si>
  <si>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</si>
  <si>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</si>
  <si>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</si>
  <si>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</si>
  <si>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</si>
  <si>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</si>
  <si>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</si>
  <si>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</si>
  <si>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</si>
  <si>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</si>
  <si>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</si>
  <si>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</si>
  <si>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</si>
  <si>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</si>
  <si>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</si>
  <si>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</si>
  <si>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</si>
  <si>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</si>
  <si>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</si>
  <si>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</si>
  <si>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</si>
  <si>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</si>
  <si>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</si>
  <si>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</si>
  <si>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</si>
  <si>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</si>
  <si>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</si>
  <si>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</si>
  <si>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</si>
  <si>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</si>
  <si>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</si>
  <si>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</si>
  <si>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</si>
  <si>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</si>
  <si>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</si>
  <si>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</si>
  <si>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</si>
  <si>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</si>
  <si>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</si>
  <si>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</si>
  <si>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</si>
  <si>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</si>
  <si>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</si>
  <si>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</si>
  <si>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</si>
  <si>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</si>
  <si>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</si>
  <si>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</si>
  <si>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</si>
  <si>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</si>
  <si>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</si>
  <si>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</si>
  <si>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</si>
  <si>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</si>
  <si>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</si>
  <si>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</si>
  <si>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</si>
  <si>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</si>
  <si>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</si>
  <si>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</si>
  <si>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</si>
  <si>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</si>
  <si>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</si>
  <si>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</si>
  <si>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</si>
  <si>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</si>
  <si>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</si>
  <si>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</si>
  <si>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</si>
  <si>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</si>
  <si>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</si>
  <si>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</si>
  <si>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</si>
  <si>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</si>
  <si>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</si>
  <si>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</si>
  <si>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</si>
  <si>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</si>
  <si>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</si>
  <si>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</si>
  <si>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</si>
  <si>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</si>
  <si>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</si>
  <si>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</si>
  <si>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</si>
  <si>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</si>
  <si>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</si>
  <si>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</si>
  <si>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</si>
  <si>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</si>
  <si>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</si>
  <si>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</si>
  <si>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</si>
  <si>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</si>
  <si>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</si>
  <si>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</si>
  <si>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</si>
  <si>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</si>
  <si>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</si>
  <si>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</si>
  <si>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</si>
  <si>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</si>
  <si>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</si>
  <si>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</si>
  <si>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</si>
  <si>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</si>
  <si>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</si>
  <si>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</si>
  <si>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</si>
  <si>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</si>
  <si>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</si>
  <si>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</si>
  <si>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</si>
  <si>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</si>
  <si>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</si>
  <si>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</si>
  <si>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</si>
  <si>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</si>
  <si>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</si>
  <si>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</si>
  <si>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</si>
  <si>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</si>
  <si>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</si>
  <si>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</si>
  <si>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</si>
  <si>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</si>
  <si>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</si>
  <si>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</si>
  <si>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</si>
  <si>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</si>
  <si>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</si>
  <si>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</si>
  <si>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</si>
  <si>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</si>
  <si>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</si>
  <si>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</si>
  <si>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</si>
  <si>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</si>
  <si>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</si>
  <si>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</si>
  <si>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</si>
  <si>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</si>
  <si>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</si>
  <si>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</si>
  <si>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</si>
  <si>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</si>
  <si>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</si>
  <si>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</si>
  <si>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</si>
  <si>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</si>
  <si>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</si>
  <si>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</si>
  <si>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</si>
  <si>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</si>
  <si>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</si>
  <si>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</si>
  <si>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</si>
  <si>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</si>
  <si>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</si>
  <si>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</si>
  <si>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</si>
  <si>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</si>
  <si>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</si>
  <si>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</si>
  <si>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</si>
  <si>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</si>
  <si>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</si>
  <si>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</si>
  <si>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</si>
  <si>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</si>
  <si>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</si>
  <si>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</si>
  <si>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</si>
  <si>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</si>
  <si>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</si>
  <si>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</si>
  <si>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</si>
  <si>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</si>
  <si>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</si>
  <si>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</si>
  <si>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</si>
  <si>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</si>
  <si>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</si>
  <si>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</si>
  <si>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</si>
  <si>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</si>
  <si>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</si>
  <si>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</si>
  <si>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</si>
  <si>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</si>
  <si>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</si>
  <si>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</si>
  <si>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</si>
  <si>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</si>
  <si>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</si>
  <si>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</si>
  <si>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</si>
  <si>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</si>
  <si>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</si>
  <si>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</si>
  <si>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</si>
  <si>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</si>
  <si>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</si>
  <si>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</si>
  <si>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</si>
  <si>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</si>
  <si>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</si>
  <si>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</si>
  <si>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</si>
  <si>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</si>
  <si>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</si>
  <si>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</si>
  <si>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</si>
  <si>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</si>
  <si>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</si>
  <si>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</si>
  <si>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</si>
  <si>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</si>
  <si>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</si>
  <si>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</si>
  <si>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</si>
  <si>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</si>
  <si>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</si>
  <si>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</si>
  <si>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</si>
  <si>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</si>
  <si>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</si>
  <si>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</si>
  <si>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</si>
  <si>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</si>
  <si>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</si>
  <si>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</si>
  <si>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</si>
  <si>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</si>
  <si>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</si>
  <si>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</si>
  <si>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</si>
  <si>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</si>
  <si>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</si>
  <si>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</si>
  <si>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</si>
  <si>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</si>
  <si>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</si>
  <si>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</si>
  <si>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</si>
  <si>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</si>
  <si>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</si>
  <si>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</si>
  <si>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</si>
  <si>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</si>
  <si>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</si>
  <si>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</si>
  <si>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</si>
  <si>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</si>
  <si>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</si>
  <si>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</si>
  <si>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</si>
  <si>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</si>
  <si>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</si>
  <si>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</si>
  <si>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</si>
  <si>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</si>
  <si>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</si>
  <si>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</si>
  <si>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</si>
  <si>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</si>
  <si>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</si>
  <si>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</si>
  <si>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</si>
  <si>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</si>
  <si>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</si>
  <si>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</si>
  <si>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</si>
  <si>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</si>
  <si>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</si>
  <si>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</si>
  <si>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</si>
  <si>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</si>
  <si>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</si>
  <si>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</si>
  <si>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</si>
  <si>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</si>
  <si>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</si>
  <si>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</si>
  <si>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</si>
  <si>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</si>
  <si>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</si>
  <si>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</si>
  <si>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</si>
  <si>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</si>
  <si>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</si>
  <si>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</si>
  <si>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</si>
  <si>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</si>
  <si>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</si>
  <si>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</si>
  <si>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</si>
  <si>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</si>
  <si>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</si>
  <si>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</si>
  <si>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</si>
  <si>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</si>
  <si>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</si>
  <si>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</si>
  <si>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</si>
  <si>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</si>
  <si>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</si>
  <si>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</si>
  <si>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</si>
  <si>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</si>
  <si>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</si>
  <si>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</si>
  <si>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</si>
  <si>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</si>
  <si>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</si>
  <si>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</si>
  <si>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</si>
  <si>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</si>
  <si>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</si>
  <si>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</si>
  <si>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</si>
  <si>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</si>
  <si>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</si>
  <si>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</si>
  <si>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</si>
  <si>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</si>
  <si>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</si>
  <si>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</si>
  <si>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</si>
  <si>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</si>
  <si>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</si>
  <si>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</si>
  <si>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</si>
  <si>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</si>
  <si>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</si>
  <si>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</si>
  <si>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</si>
  <si>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</si>
  <si>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</si>
  <si>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</si>
  <si>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</si>
  <si>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</si>
  <si>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</si>
  <si>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</si>
  <si>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</si>
  <si>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</si>
  <si>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</si>
  <si>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</si>
  <si>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</si>
  <si>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</si>
  <si>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</si>
  <si>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</si>
  <si>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</si>
  <si>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</si>
  <si>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</si>
  <si>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</si>
  <si>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</si>
  <si>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</si>
  <si>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</si>
  <si>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</si>
  <si>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</si>
  <si>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</si>
  <si>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</si>
  <si>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</si>
  <si>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</si>
  <si>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</si>
  <si>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</si>
  <si>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</si>
  <si>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</si>
  <si>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</si>
  <si>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</si>
  <si>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</si>
  <si>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</si>
  <si>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</si>
  <si>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</si>
  <si>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</si>
  <si>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</si>
  <si>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</si>
  <si>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</si>
  <si>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</si>
  <si>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</si>
  <si>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</si>
  <si>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</si>
  <si>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</si>
  <si>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</si>
  <si>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</si>
  <si>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</si>
  <si>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</si>
  <si>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</si>
  <si>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</si>
  <si>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</si>
  <si>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</si>
  <si>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</si>
  <si>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</si>
  <si>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</si>
  <si>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</si>
  <si>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</si>
  <si>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</si>
  <si>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</si>
  <si>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</si>
  <si>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</si>
  <si>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</si>
  <si>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</si>
  <si>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</si>
  <si>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</si>
  <si>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</si>
  <si>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</si>
  <si>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</si>
  <si>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</si>
  <si>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</si>
  <si>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</si>
  <si>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</si>
  <si>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</si>
  <si>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</si>
  <si>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</si>
  <si>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</si>
  <si>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</si>
  <si>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</si>
  <si>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</si>
  <si>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</si>
  <si>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</si>
  <si>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</si>
  <si>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</si>
  <si>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</si>
  <si>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</si>
  <si>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</si>
  <si>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</si>
  <si>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</si>
  <si>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</si>
  <si>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</si>
  <si>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</si>
  <si>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</si>
  <si>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</si>
  <si>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</si>
  <si>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</si>
  <si>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</si>
  <si>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</si>
  <si>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</si>
  <si>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</si>
  <si>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</si>
  <si>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</si>
  <si>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</si>
  <si>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</si>
  <si>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</si>
  <si>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</si>
  <si>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</si>
  <si>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</si>
  <si>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</si>
  <si>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</si>
  <si>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</si>
  <si>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</si>
  <si>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</si>
  <si>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</si>
  <si>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</si>
  <si>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</si>
  <si>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</si>
  <si>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</si>
  <si>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</si>
  <si>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</si>
  <si>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</si>
  <si>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</si>
  <si>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</si>
  <si>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</si>
  <si>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</si>
  <si>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</si>
  <si>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</si>
  <si>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</si>
  <si>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</si>
  <si>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</si>
  <si>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</si>
  <si>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</si>
  <si>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</si>
  <si>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</si>
  <si>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</si>
  <si>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</si>
  <si>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</si>
  <si>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</si>
  <si>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</si>
  <si>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</si>
  <si>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</si>
  <si>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</si>
  <si>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</si>
  <si>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</si>
  <si>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</si>
  <si>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</si>
  <si>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</si>
  <si>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</si>
  <si>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</si>
  <si>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</si>
  <si>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</si>
  <si>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</si>
  <si>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</si>
  <si>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</si>
  <si>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</si>
  <si>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</si>
  <si>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</si>
  <si>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</si>
  <si>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</si>
  <si>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</si>
  <si>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</si>
  <si>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</si>
  <si>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</si>
  <si>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</si>
  <si>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</si>
  <si>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</si>
  <si>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</si>
  <si>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</si>
  <si>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</si>
  <si>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</si>
  <si>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</si>
  <si>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</si>
  <si>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</si>
  <si>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</si>
  <si>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</si>
  <si>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</si>
  <si>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</si>
  <si>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</si>
  <si>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</si>
  <si>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</si>
  <si>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</si>
  <si>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</si>
  <si>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</si>
  <si>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</si>
  <si>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</si>
  <si>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</si>
  <si>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</si>
  <si>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</si>
  <si>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</si>
  <si>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</si>
  <si>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</si>
  <si>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</si>
  <si>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</si>
  <si>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</si>
  <si>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</si>
  <si>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</si>
  <si>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</si>
  <si>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</si>
  <si>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</si>
  <si>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</si>
  <si>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</si>
  <si>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</si>
  <si>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</si>
  <si>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</si>
  <si>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</si>
  <si>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</si>
  <si>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</si>
  <si>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</si>
  <si>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</si>
  <si>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</si>
  <si>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</si>
  <si>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</si>
  <si>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</si>
  <si>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</si>
  <si>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</si>
  <si>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</si>
  <si>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</si>
  <si>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</si>
  <si>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</si>
  <si>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</si>
  <si>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</si>
  <si>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</si>
  <si>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</si>
  <si>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</si>
  <si>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</si>
  <si>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</si>
  <si>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</si>
  <si>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</si>
  <si>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</si>
  <si>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</si>
  <si>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</si>
  <si>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</si>
  <si>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</si>
  <si>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</si>
  <si>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</si>
  <si>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</si>
  <si>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</si>
  <si>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</si>
  <si>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</si>
  <si>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</si>
  <si>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</si>
  <si>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</si>
  <si>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</si>
  <si>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</si>
  <si>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</si>
  <si>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</si>
  <si>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</si>
  <si>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</si>
  <si>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</si>
  <si>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</si>
  <si>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</si>
  <si>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</si>
  <si>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</si>
  <si>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</si>
  <si>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</si>
  <si>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</si>
  <si>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</si>
  <si>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</si>
  <si>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</si>
  <si>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</si>
  <si>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</si>
  <si>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</si>
  <si>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</si>
  <si>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</si>
  <si>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</si>
  <si>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</si>
  <si>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</si>
  <si>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</si>
  <si>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</si>
  <si>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</si>
  <si>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</si>
  <si>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</si>
  <si>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</si>
  <si>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</si>
  <si>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</si>
  <si>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</si>
  <si>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</si>
  <si>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</si>
  <si>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</si>
  <si>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</si>
  <si>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</si>
  <si>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</si>
  <si>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</si>
  <si>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</si>
  <si>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</si>
  <si>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</si>
  <si>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</si>
  <si>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</si>
  <si>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</si>
  <si>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</si>
  <si>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</si>
  <si>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</si>
  <si>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</si>
  <si>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</si>
  <si>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</si>
  <si>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</si>
  <si>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</si>
  <si>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</si>
  <si>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</si>
  <si>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</si>
  <si>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</si>
  <si>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</si>
  <si>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</si>
  <si>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</si>
  <si>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</si>
  <si>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</si>
  <si>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</si>
  <si>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</si>
  <si>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</si>
  <si>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</si>
  <si>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</si>
  <si>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</si>
  <si>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</si>
  <si>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</si>
  <si>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</si>
  <si>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</si>
  <si>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</si>
  <si>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</si>
  <si>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</si>
  <si>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</si>
  <si>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</si>
  <si>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</si>
  <si>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</si>
  <si>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</si>
  <si>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</si>
  <si>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</si>
  <si>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</si>
  <si>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</si>
  <si>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</si>
  <si>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</si>
  <si>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</si>
  <si>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</si>
  <si>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</si>
  <si>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</si>
  <si>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</si>
  <si>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</si>
  <si>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</si>
  <si>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</si>
  <si>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</si>
  <si>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</si>
  <si>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</si>
  <si>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</si>
  <si>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</si>
  <si>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</si>
  <si>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</si>
  <si>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</si>
  <si>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</si>
  <si>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</si>
  <si>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</si>
  <si>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</si>
  <si>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</si>
  <si>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</si>
  <si>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</si>
  <si>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</si>
  <si>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</si>
  <si>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</si>
  <si>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</si>
  <si>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</si>
  <si>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</si>
  <si>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</si>
  <si>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</si>
  <si>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</si>
  <si>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</si>
  <si>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</si>
  <si>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</si>
  <si>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</si>
  <si>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</si>
  <si>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</si>
  <si>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</si>
  <si>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</si>
  <si>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</si>
  <si>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</si>
  <si>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</si>
  <si>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</si>
  <si>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</si>
  <si>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</si>
  <si>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</si>
  <si>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</si>
  <si>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</si>
  <si>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</si>
  <si>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</si>
  <si>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</si>
  <si>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</si>
  <si>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</si>
  <si>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</si>
  <si>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</si>
  <si>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</si>
  <si>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</si>
  <si>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</si>
  <si>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</si>
  <si>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</si>
  <si>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</si>
  <si>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</si>
  <si>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</si>
  <si>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</si>
  <si>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</si>
  <si>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</si>
  <si>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</si>
  <si>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</si>
  <si>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</si>
  <si>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</si>
  <si>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</si>
  <si>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</si>
  <si>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</si>
  <si>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</si>
  <si>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</si>
  <si>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</si>
  <si>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</si>
  <si>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</si>
  <si>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</si>
  <si>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</si>
  <si>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</si>
  <si>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</si>
  <si>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</si>
  <si>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</si>
  <si>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</si>
  <si>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</si>
  <si>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</si>
  <si>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</si>
  <si>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</si>
  <si>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</si>
  <si>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</si>
  <si>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</si>
  <si>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</si>
  <si>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</si>
  <si>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</si>
  <si>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</si>
  <si>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</si>
  <si>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</si>
  <si>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</si>
  <si>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</si>
  <si>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</si>
  <si>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</si>
  <si>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</si>
  <si>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</si>
  <si>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</si>
  <si>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</si>
  <si>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</si>
  <si>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</si>
  <si>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</si>
  <si>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</si>
  <si>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</si>
  <si>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</si>
  <si>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</si>
  <si>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</si>
  <si>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</si>
  <si>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</si>
  <si>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</si>
  <si>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</si>
  <si>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</si>
  <si>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</si>
  <si>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</si>
  <si>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</si>
  <si>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</si>
  <si>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</si>
  <si>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</si>
  <si>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</si>
  <si>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</si>
  <si>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</si>
  <si>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</si>
  <si>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</si>
  <si>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</si>
  <si>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</si>
  <si>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</si>
  <si>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</si>
  <si>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</si>
  <si>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</si>
  <si>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</si>
  <si>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</si>
  <si>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</si>
  <si>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</si>
  <si>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</si>
  <si>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</si>
  <si>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</si>
  <si>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</si>
  <si>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</si>
  <si>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</si>
  <si>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</si>
  <si>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</si>
  <si>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</si>
  <si>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</si>
  <si>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</si>
  <si>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</si>
  <si>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</si>
  <si>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</si>
  <si>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</si>
  <si>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</si>
  <si>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</si>
  <si>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</si>
  <si>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</si>
  <si>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</si>
  <si>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</si>
  <si>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</si>
  <si>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</si>
  <si>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</si>
  <si>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</si>
  <si>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</si>
  <si>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</si>
  <si>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</si>
  <si>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</si>
  <si>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</si>
  <si>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</si>
  <si>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</si>
  <si>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</si>
  <si>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</si>
  <si>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</si>
  <si>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</si>
  <si>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</si>
  <si>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</si>
  <si>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</si>
  <si>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</si>
  <si>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</si>
  <si>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</si>
  <si>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</si>
  <si>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</si>
  <si>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</si>
  <si>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</si>
  <si>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</si>
  <si>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</si>
  <si>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</si>
  <si>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</si>
  <si>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</si>
  <si>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</si>
  <si>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</si>
  <si>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</si>
  <si>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</si>
  <si>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</si>
  <si>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</si>
  <si>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</si>
  <si>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</si>
  <si>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</si>
  <si>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</si>
  <si>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</si>
  <si>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</si>
  <si>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</si>
  <si>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</si>
  <si>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</si>
  <si>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</si>
  <si>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</si>
  <si>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</si>
  <si>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</si>
  <si>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</si>
  <si>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</si>
  <si>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</si>
  <si>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</si>
  <si>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</si>
  <si>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</si>
  <si>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</si>
  <si>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</si>
  <si>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</si>
  <si>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</si>
  <si>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</si>
  <si>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</si>
  <si>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</si>
  <si>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</si>
  <si>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</si>
  <si>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</si>
  <si>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</si>
  <si>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</si>
  <si>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</si>
  <si>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</si>
  <si>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</si>
  <si>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</si>
  <si>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</si>
  <si>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</si>
  <si>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</si>
  <si>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</si>
  <si>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</si>
  <si>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</si>
  <si>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</si>
  <si>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</si>
  <si>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</si>
  <si>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</si>
  <si>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</si>
  <si>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</si>
  <si>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</si>
  <si>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</si>
  <si>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</si>
  <si>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</si>
  <si>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</si>
  <si>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</si>
  <si>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</si>
  <si>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</si>
  <si>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</si>
  <si>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</si>
  <si>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</si>
  <si>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</si>
  <si>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</si>
  <si>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</si>
  <si>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</si>
  <si>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</si>
  <si>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</si>
  <si>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</si>
  <si>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</si>
  <si>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</si>
  <si>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</si>
  <si>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</si>
  <si>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</si>
  <si>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</si>
  <si>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</si>
  <si>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</si>
  <si>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</si>
  <si>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</si>
  <si>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</si>
  <si>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</si>
  <si>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</si>
  <si>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</si>
  <si>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</si>
  <si>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</si>
  <si>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</si>
  <si>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</si>
  <si>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</si>
  <si>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</si>
  <si>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</si>
  <si>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</si>
  <si>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</si>
  <si>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</si>
  <si>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</si>
  <si>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</si>
  <si>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</si>
  <si>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</si>
  <si>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</si>
  <si>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</si>
  <si>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</si>
  <si>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</si>
  <si>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</si>
  <si>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</si>
  <si>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</si>
  <si>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</si>
  <si>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</si>
  <si>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</si>
  <si>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</si>
  <si>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</si>
  <si>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</si>
  <si>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</si>
  <si>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</si>
  <si>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</si>
  <si>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</si>
  <si>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</si>
  <si>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</si>
  <si>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</si>
  <si>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</si>
  <si>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</si>
  <si>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</si>
  <si>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</si>
  <si>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</si>
  <si>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</si>
  <si>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</si>
  <si>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</si>
  <si>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</si>
  <si>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</si>
  <si>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</si>
  <si>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</si>
  <si>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</si>
  <si>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</si>
  <si>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</si>
  <si>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</si>
  <si>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</si>
  <si>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</si>
  <si>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</si>
  <si>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</si>
  <si>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</si>
  <si>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</si>
  <si>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</si>
  <si>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</si>
  <si>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</si>
  <si>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</si>
  <si>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</si>
  <si>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</si>
  <si>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</si>
  <si>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</si>
  <si>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</si>
  <si>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</si>
  <si>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</si>
  <si>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</si>
  <si>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</si>
  <si>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</si>
  <si>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</si>
  <si>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</si>
  <si>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</si>
  <si>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</si>
  <si>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</si>
  <si>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</si>
  <si>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</si>
  <si>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</si>
  <si>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</si>
  <si>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</si>
  <si>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</si>
  <si>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</si>
  <si>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</si>
  <si>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</si>
  <si>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</si>
  <si>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</si>
  <si>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</si>
  <si>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</si>
  <si>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</si>
  <si>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</si>
  <si>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</si>
  <si>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</si>
  <si>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</si>
  <si>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</si>
  <si>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</si>
  <si>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</si>
  <si>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</si>
  <si>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</si>
  <si>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</si>
  <si>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</si>
  <si>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</si>
  <si>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</si>
  <si>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</si>
  <si>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</si>
  <si>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</si>
  <si>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</si>
  <si>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</si>
  <si>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</si>
  <si>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</si>
  <si>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</si>
  <si>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</si>
  <si>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</si>
  <si>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</si>
  <si>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</si>
  <si>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</si>
  <si>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</si>
  <si>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</si>
  <si>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</si>
  <si>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</si>
  <si>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</si>
  <si>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</si>
  <si>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</si>
  <si>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</si>
  <si>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</si>
  <si>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</si>
  <si>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</si>
  <si>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</si>
  <si>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</si>
  <si>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</si>
  <si>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</si>
  <si>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</si>
  <si>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</si>
  <si>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</si>
  <si>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</si>
  <si>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</si>
  <si>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</si>
  <si>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</si>
  <si>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</si>
  <si>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</si>
  <si>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</si>
  <si>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</si>
  <si>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</si>
  <si>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</si>
  <si>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</si>
  <si>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</si>
  <si>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</si>
  <si>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</si>
  <si>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</si>
  <si>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</si>
  <si>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</si>
  <si>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</si>
  <si>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</si>
  <si>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</si>
  <si>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</si>
  <si>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</si>
  <si>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</si>
  <si>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</si>
  <si>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</si>
  <si>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</si>
  <si>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</si>
  <si>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</si>
  <si>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</si>
  <si>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</si>
  <si>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</si>
  <si>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</si>
  <si>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</si>
  <si>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</si>
  <si>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</si>
  <si>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</si>
  <si>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</si>
  <si>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</si>
  <si>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</si>
  <si>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</si>
  <si>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</si>
  <si>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</si>
  <si>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</si>
  <si>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</si>
  <si>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</si>
  <si>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</si>
  <si>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</si>
  <si>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</si>
  <si>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</si>
  <si>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</si>
  <si>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</si>
  <si>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</si>
  <si>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</si>
  <si>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</si>
  <si>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</si>
  <si>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</si>
  <si>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</si>
  <si>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</si>
  <si>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</si>
  <si>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</si>
  <si>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</si>
  <si>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</si>
  <si>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</si>
  <si>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</si>
  <si>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</si>
  <si>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</si>
  <si>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</si>
  <si>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</si>
  <si>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</si>
  <si>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</si>
  <si>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</si>
  <si>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</si>
  <si>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</si>
  <si>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</si>
  <si>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</si>
  <si>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</si>
  <si>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</si>
  <si>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</si>
  <si>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</si>
  <si>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</si>
  <si>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</si>
  <si>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</si>
  <si>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</si>
  <si>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</si>
  <si>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</si>
  <si>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</si>
  <si>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</si>
  <si>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</si>
  <si>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</si>
  <si>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</si>
  <si>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</si>
  <si>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</si>
  <si>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</si>
  <si>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</si>
  <si>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</si>
  <si>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</si>
  <si>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</si>
  <si>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</si>
  <si>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</si>
  <si>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</si>
  <si>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</si>
  <si>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</si>
  <si>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</si>
  <si>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</si>
  <si>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</si>
  <si>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</si>
  <si>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</si>
  <si>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</si>
  <si>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</si>
  <si>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</si>
  <si>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</si>
  <si>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</si>
  <si>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</si>
  <si>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</si>
  <si>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</si>
  <si>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</si>
  <si>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</si>
  <si>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</si>
  <si>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</si>
  <si>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</si>
  <si>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</si>
  <si>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</si>
  <si>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</si>
  <si>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</si>
  <si>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</si>
  <si>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</si>
  <si>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</si>
  <si>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</si>
  <si>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</si>
  <si>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</si>
  <si>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</si>
  <si>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</si>
  <si>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</si>
  <si>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</si>
  <si>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</si>
  <si>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</si>
  <si>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</si>
  <si>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</si>
  <si>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</si>
  <si>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</si>
  <si>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</si>
  <si>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</si>
  <si>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</si>
  <si>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</si>
  <si>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</si>
  <si>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</si>
  <si>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</si>
  <si>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</si>
  <si>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</si>
  <si>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</si>
  <si>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</si>
  <si>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</si>
  <si>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</si>
  <si>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</si>
  <si>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</si>
  <si>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</si>
  <si>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</si>
  <si>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</si>
  <si>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</si>
  <si>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</si>
  <si>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</si>
  <si>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</si>
  <si>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</si>
  <si>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</si>
  <si>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</si>
  <si>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</si>
  <si>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</si>
  <si>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</si>
  <si>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</si>
  <si>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</si>
  <si>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</si>
  <si>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</si>
  <si>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</si>
  <si>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</si>
  <si>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</si>
  <si>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</si>
  <si>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</si>
  <si>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</si>
  <si>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</si>
  <si>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</si>
  <si>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</si>
  <si>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</si>
  <si>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</si>
  <si>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</si>
  <si>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</si>
  <si>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</si>
  <si>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</si>
  <si>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</si>
  <si>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</si>
  <si>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</si>
  <si>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</si>
  <si>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</si>
  <si>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</si>
  <si>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</si>
  <si>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</si>
  <si>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</si>
  <si>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</si>
  <si>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</si>
  <si>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</si>
  <si>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</si>
  <si>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</si>
  <si>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</si>
  <si>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</si>
  <si>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</si>
  <si>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</si>
  <si>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</si>
  <si>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</si>
  <si>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</si>
  <si>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</si>
  <si>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</si>
  <si>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</si>
  <si>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</si>
  <si>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</si>
  <si>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</si>
  <si>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</si>
  <si>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</si>
  <si>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</si>
  <si>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</si>
  <si>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</si>
  <si>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</si>
  <si>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</si>
  <si>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</si>
  <si>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</si>
  <si>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</si>
  <si>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</si>
  <si>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</si>
  <si>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</si>
  <si>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</si>
  <si>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</si>
  <si>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</si>
  <si>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</si>
  <si>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</si>
  <si>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</si>
  <si>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</si>
  <si>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</si>
  <si>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</si>
  <si>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</si>
  <si>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</si>
  <si>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</si>
  <si>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</si>
  <si>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</si>
  <si>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</si>
  <si>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</si>
  <si>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</si>
  <si>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</si>
  <si>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</si>
  <si>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</si>
  <si>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</si>
  <si>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</si>
  <si>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</si>
  <si>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</si>
  <si>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</si>
  <si>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</si>
  <si>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</si>
  <si>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</si>
  <si>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</si>
  <si>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</si>
  <si>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</si>
  <si>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</si>
  <si>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</si>
  <si>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</si>
  <si>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</si>
  <si>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</si>
  <si>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</si>
  <si>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</si>
  <si>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</si>
  <si>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</si>
  <si>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</si>
  <si>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</si>
  <si>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</si>
  <si>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</si>
  <si>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</si>
  <si>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</si>
  <si>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</si>
  <si>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</si>
  <si>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</si>
  <si>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</si>
  <si>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</si>
  <si>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</si>
  <si>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</si>
  <si>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</si>
  <si>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</si>
  <si>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</si>
  <si>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</si>
  <si>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</si>
  <si>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</si>
  <si>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</si>
  <si>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</si>
  <si>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</si>
  <si>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</si>
  <si>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</si>
  <si>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</si>
  <si>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</si>
  <si>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</si>
  <si>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</si>
  <si>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</si>
  <si>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</si>
  <si>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</si>
  <si>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</si>
  <si>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</si>
  <si>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</si>
  <si>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</si>
  <si>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</si>
  <si>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</si>
  <si>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</si>
  <si>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</si>
  <si>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</si>
  <si>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</si>
  <si>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</si>
  <si>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</si>
  <si>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</si>
  <si>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</si>
  <si>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</si>
  <si>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</si>
  <si>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</si>
  <si>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</si>
  <si>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</si>
  <si>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</si>
  <si>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</si>
  <si>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</si>
  <si>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</si>
  <si>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</si>
  <si>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</si>
  <si>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</si>
  <si>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</si>
  <si>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</si>
  <si>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</si>
  <si>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</si>
  <si>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</si>
  <si>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</si>
  <si>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</si>
  <si>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</si>
  <si>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</si>
  <si>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</si>
  <si>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</si>
  <si>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</si>
  <si>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</si>
  <si>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</si>
  <si>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</si>
  <si>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</si>
  <si>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</si>
  <si>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</si>
  <si>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</si>
  <si>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</si>
  <si>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</si>
  <si>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</si>
  <si>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</si>
  <si>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</si>
  <si>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</si>
  <si>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</si>
  <si>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</si>
  <si>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</si>
  <si>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</si>
  <si>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</si>
  <si>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</si>
  <si>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</si>
  <si>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</si>
  <si>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</si>
  <si>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</si>
  <si>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</si>
  <si>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</si>
  <si>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</si>
  <si>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</si>
  <si>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</si>
  <si>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</si>
  <si>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</si>
  <si>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</si>
  <si>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</si>
  <si>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</si>
  <si>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</si>
  <si>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</si>
  <si>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</si>
  <si>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</si>
  <si>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</si>
  <si>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</si>
  <si>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</si>
  <si>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</si>
  <si>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</si>
  <si>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</si>
  <si>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</si>
  <si>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</si>
  <si>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</si>
  <si>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</si>
  <si>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</si>
  <si>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</si>
  <si>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</si>
  <si>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</si>
  <si>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</si>
  <si>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</si>
  <si>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</si>
  <si>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</si>
  <si>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</si>
  <si>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</si>
  <si>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</si>
  <si>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</si>
  <si>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</si>
  <si>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</si>
  <si>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</si>
  <si>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</si>
  <si>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</si>
  <si>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</si>
  <si>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</si>
  <si>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</si>
  <si>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</si>
  <si>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</si>
  <si>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</si>
  <si>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</si>
  <si>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</si>
  <si>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</si>
  <si>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</si>
  <si>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</si>
  <si>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</si>
  <si>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</si>
  <si>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</si>
  <si>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</si>
  <si>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</si>
  <si>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</si>
  <si>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</si>
  <si>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</si>
  <si>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</si>
  <si>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</si>
  <si>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</si>
  <si>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</si>
  <si>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</si>
  <si>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</si>
  <si>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</si>
  <si>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</si>
  <si>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</si>
  <si>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</si>
  <si>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</si>
  <si>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</si>
  <si>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</si>
  <si>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</si>
  <si>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</si>
  <si>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</si>
  <si>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</si>
  <si>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</si>
  <si>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</si>
  <si>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</si>
  <si>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</si>
  <si>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</si>
  <si>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</si>
  <si>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</si>
  <si>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</si>
  <si>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</si>
  <si>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</si>
  <si>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</si>
  <si>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</si>
  <si>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</si>
  <si>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</si>
  <si>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</si>
  <si>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</si>
  <si>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</si>
  <si>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</si>
  <si>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</si>
  <si>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</si>
  <si>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</si>
  <si>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</si>
  <si>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</si>
  <si>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</si>
  <si>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</si>
  <si>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</si>
  <si>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</si>
  <si>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</si>
  <si>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</si>
  <si>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</si>
  <si>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</si>
  <si>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</si>
  <si>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</si>
  <si>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</si>
  <si>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</si>
  <si>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</si>
  <si>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</si>
  <si>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</si>
  <si>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</si>
  <si>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</si>
  <si>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</si>
  <si>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</si>
  <si>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</si>
  <si>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</si>
  <si>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</si>
  <si>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</si>
  <si>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</si>
  <si>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</si>
  <si>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</si>
  <si>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</si>
  <si>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</si>
  <si>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</si>
  <si>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</si>
  <si>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</si>
  <si>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</si>
  <si>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</si>
  <si>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</si>
  <si>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</si>
  <si>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</si>
  <si>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</si>
  <si>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</si>
  <si>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</si>
  <si>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</si>
  <si>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</si>
  <si>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</si>
  <si>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</si>
  <si>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</si>
  <si>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</si>
  <si>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</si>
  <si>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</si>
  <si>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</si>
  <si>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</si>
  <si>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</si>
  <si>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</si>
  <si>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</si>
  <si>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</si>
  <si>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</si>
  <si>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</si>
  <si>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</si>
  <si>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</si>
  <si>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</si>
  <si>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</si>
  <si>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</si>
  <si>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</si>
  <si>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</si>
  <si>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</si>
  <si>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</si>
  <si>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</si>
  <si>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</si>
  <si>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</si>
  <si>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</si>
  <si>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</si>
  <si>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</si>
  <si>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</si>
  <si>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</si>
  <si>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</si>
  <si>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</si>
  <si>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</si>
  <si>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</si>
  <si>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</si>
  <si>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</si>
  <si>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</si>
  <si>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</si>
  <si>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</si>
  <si>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</si>
  <si>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</si>
  <si>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</si>
  <si>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</si>
  <si>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</si>
  <si>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</si>
  <si>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</si>
  <si>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</si>
  <si>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</si>
  <si>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</si>
  <si>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</si>
  <si>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</si>
  <si>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</si>
  <si>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</si>
  <si>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</si>
  <si>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</si>
  <si>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</si>
  <si>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</si>
  <si>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</si>
  <si>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</si>
  <si>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</si>
  <si>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</si>
  <si>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</si>
  <si>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</si>
  <si>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</si>
  <si>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</si>
  <si>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</si>
  <si>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</si>
  <si>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</si>
  <si>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</si>
  <si>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</si>
  <si>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</si>
  <si>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</si>
  <si>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</si>
  <si>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</si>
  <si>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</si>
  <si>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</si>
  <si>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</si>
  <si>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</si>
  <si>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</si>
  <si>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</si>
  <si>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</si>
  <si>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</si>
  <si>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</si>
  <si>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</si>
  <si>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</si>
  <si>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</si>
  <si>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</si>
  <si>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</si>
  <si>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</si>
  <si>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</si>
  <si>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</si>
  <si>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</si>
  <si>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</si>
  <si>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</si>
  <si>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</si>
  <si>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</si>
  <si>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</si>
  <si>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</si>
  <si>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</si>
  <si>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</si>
  <si>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</si>
  <si>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</si>
  <si>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</si>
  <si>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</si>
  <si>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</si>
  <si>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</si>
  <si>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</si>
  <si>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</si>
  <si>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</si>
  <si>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</si>
  <si>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</si>
  <si>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</si>
  <si>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</si>
  <si>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</si>
  <si>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</si>
  <si>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</si>
  <si>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</si>
  <si>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</si>
  <si>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</si>
  <si>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</si>
  <si>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</si>
  <si>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</si>
  <si>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</si>
  <si>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</si>
  <si>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</si>
  <si>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</si>
  <si>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</si>
  <si>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</si>
  <si>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</si>
  <si>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</si>
  <si>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</si>
  <si>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</si>
  <si>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</si>
  <si>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</si>
  <si>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</si>
  <si>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</si>
  <si>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</si>
  <si>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</si>
  <si>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</si>
  <si>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</si>
  <si>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</si>
  <si>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</si>
  <si>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</si>
  <si>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</si>
  <si>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</si>
  <si>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</si>
  <si>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</si>
  <si>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</si>
  <si>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</si>
  <si>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</si>
  <si>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</si>
  <si>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</si>
  <si>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</si>
  <si>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</si>
  <si>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</si>
  <si>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</si>
  <si>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</si>
  <si>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</si>
  <si>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</si>
  <si>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</si>
  <si>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</si>
  <si>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</si>
  <si>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</si>
  <si>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</si>
  <si>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</si>
  <si>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</si>
  <si>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</si>
  <si>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</si>
  <si>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</si>
  <si>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</si>
  <si>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</si>
  <si>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</si>
  <si>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</si>
  <si>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</si>
  <si>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</si>
  <si>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</si>
  <si>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</si>
  <si>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</si>
  <si>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</si>
  <si>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</si>
  <si>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</si>
  <si>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</si>
  <si>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</si>
  <si>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</si>
  <si>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</si>
  <si>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</si>
  <si>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</si>
  <si>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</si>
  <si>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</si>
  <si>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</si>
  <si>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</si>
  <si>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</si>
  <si>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</si>
  <si>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</si>
  <si>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</si>
  <si>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</si>
  <si>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</si>
  <si>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</si>
  <si>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</si>
  <si>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</si>
  <si>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</si>
  <si>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</si>
  <si>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</si>
  <si>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</si>
  <si>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</si>
  <si>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</si>
  <si>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</si>
  <si>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</si>
  <si>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</si>
  <si>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</si>
  <si>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</si>
  <si>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</si>
  <si>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</si>
  <si>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</si>
  <si>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</si>
  <si>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</si>
  <si>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</si>
  <si>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</si>
  <si>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</si>
  <si>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</si>
  <si>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</si>
  <si>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</si>
  <si>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</si>
  <si>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</si>
  <si>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</si>
  <si>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</si>
  <si>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</si>
  <si>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</si>
  <si>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</si>
  <si>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</si>
  <si>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</si>
  <si>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</si>
  <si>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</si>
  <si>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</si>
  <si>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</si>
  <si>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</si>
  <si>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</si>
  <si>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</si>
  <si>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</si>
  <si>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</si>
  <si>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</si>
  <si>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</si>
  <si>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</si>
  <si>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</si>
  <si>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</si>
  <si>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</si>
  <si>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</si>
  <si>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</si>
  <si>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</si>
  <si>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</si>
  <si>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</si>
  <si>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</si>
  <si>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</si>
  <si>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</si>
  <si>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</si>
  <si>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</si>
  <si>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</si>
  <si>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</si>
  <si>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</si>
  <si>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</si>
  <si>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</si>
  <si>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</si>
  <si>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</si>
  <si>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</si>
  <si>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</si>
  <si>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</si>
  <si>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</si>
  <si>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</si>
  <si>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</si>
  <si>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</si>
  <si>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</si>
  <si>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</si>
  <si>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</si>
  <si>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</si>
  <si>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</si>
  <si>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</si>
  <si>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</si>
  <si>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</si>
  <si>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</si>
  <si>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</si>
  <si>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</si>
  <si>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</si>
  <si>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</si>
  <si>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</si>
  <si>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</si>
  <si>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</si>
  <si>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</si>
  <si>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</si>
  <si>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</si>
  <si>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</si>
  <si>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</si>
  <si>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</si>
  <si>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</si>
  <si>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</si>
  <si>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</si>
  <si>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</si>
  <si>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</si>
  <si>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</si>
  <si>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</si>
  <si>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</si>
  <si>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</si>
  <si>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</si>
  <si>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</si>
  <si>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</si>
  <si>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</si>
  <si>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</si>
  <si>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</si>
  <si>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</si>
  <si>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</si>
  <si>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</si>
  <si>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</si>
  <si>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</si>
  <si>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</si>
  <si>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</si>
  <si>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</si>
  <si>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</si>
  <si>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</si>
  <si>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</si>
  <si>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</si>
  <si>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</si>
  <si>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</si>
  <si>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</si>
  <si>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</si>
  <si>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</si>
  <si>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</si>
  <si>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</si>
  <si>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</si>
  <si>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</si>
  <si>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</si>
  <si>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</si>
  <si>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</si>
  <si>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</si>
  <si>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</si>
  <si>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</si>
  <si>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</si>
  <si>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</si>
  <si>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</si>
  <si>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</si>
  <si>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</si>
  <si>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</si>
  <si>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</si>
  <si>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</si>
  <si>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</si>
  <si>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</si>
  <si>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</si>
  <si>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</si>
  <si>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</si>
  <si>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</si>
  <si>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</si>
  <si>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</si>
  <si>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</si>
  <si>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</si>
  <si>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</si>
  <si>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</si>
  <si>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</si>
  <si>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</si>
  <si>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</si>
  <si>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</si>
  <si>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</si>
  <si>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</si>
  <si>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</si>
  <si>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</si>
  <si>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</si>
  <si>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</si>
  <si>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</si>
  <si>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</si>
  <si>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</si>
  <si>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</si>
  <si>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</si>
  <si>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</si>
  <si>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</si>
  <si>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</si>
  <si>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</si>
  <si>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</si>
  <si>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</si>
  <si>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</si>
  <si>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</si>
  <si>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</si>
  <si>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</si>
  <si>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</si>
  <si>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</si>
  <si>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</si>
  <si>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</si>
  <si>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</si>
  <si>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</si>
  <si>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</si>
  <si>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</si>
  <si>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</si>
  <si>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</si>
  <si>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</si>
  <si>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</si>
  <si>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</si>
  <si>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</si>
  <si>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</si>
  <si>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</si>
  <si>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</si>
  <si>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</si>
  <si>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</si>
  <si>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</si>
  <si>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</si>
  <si>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</si>
  <si>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</si>
  <si>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</si>
  <si>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</si>
  <si>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</si>
  <si>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</si>
  <si>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</si>
  <si>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</si>
  <si>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</si>
  <si>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</si>
  <si>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</si>
  <si>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</si>
  <si>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</si>
  <si>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</si>
  <si>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</si>
  <si>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</si>
  <si>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</si>
  <si>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</si>
  <si>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</si>
  <si>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</si>
  <si>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</si>
  <si>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</si>
  <si>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</si>
  <si>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</si>
  <si>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</si>
  <si>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</si>
  <si>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</si>
  <si>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</si>
  <si>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</si>
  <si>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</si>
  <si>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</si>
  <si>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</si>
  <si>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</si>
  <si>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</si>
  <si>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</si>
  <si>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</si>
  <si>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</si>
  <si>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</si>
  <si>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</si>
  <si>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</si>
  <si>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</si>
  <si>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</si>
  <si>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</si>
  <si>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</si>
  <si>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</si>
  <si>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</si>
  <si>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</si>
  <si>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</si>
  <si>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</si>
  <si>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</si>
  <si>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</si>
  <si>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</si>
  <si>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</si>
  <si>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</si>
  <si>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</si>
  <si>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</si>
  <si>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</si>
  <si>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</si>
  <si>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</si>
  <si>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</si>
  <si>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</si>
  <si>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</si>
  <si>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</si>
  <si>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</si>
  <si>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</si>
  <si>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</si>
  <si>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</si>
  <si>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</si>
  <si>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</si>
  <si>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</si>
  <si>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</si>
  <si>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</si>
  <si>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</si>
  <si>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</si>
  <si>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</si>
  <si>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</si>
  <si>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</si>
  <si>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</si>
  <si>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</si>
  <si>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</si>
  <si>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</si>
  <si>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</si>
  <si>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</si>
  <si>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</si>
  <si>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</si>
  <si>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</si>
  <si>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</si>
  <si>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</si>
  <si>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</si>
  <si>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</si>
  <si>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</si>
  <si>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</si>
  <si>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</si>
  <si>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</si>
  <si>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</si>
  <si>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</si>
  <si>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</si>
  <si>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</si>
  <si>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</si>
  <si>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</si>
  <si>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</si>
  <si>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</si>
  <si>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</si>
  <si>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</si>
  <si>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</si>
  <si>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</si>
  <si>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</si>
  <si>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</si>
  <si>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</si>
  <si>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</si>
  <si>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</si>
  <si>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</si>
  <si>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</si>
  <si>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</si>
  <si>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</si>
  <si>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</si>
  <si>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</si>
  <si>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</si>
  <si>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</si>
  <si>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</si>
  <si>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</si>
  <si>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</si>
  <si>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</si>
  <si>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</si>
  <si>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</si>
  <si>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</si>
  <si>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</si>
  <si>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</si>
  <si>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</si>
  <si>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</si>
  <si>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</si>
  <si>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</si>
  <si>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</si>
  <si>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</si>
  <si>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</si>
  <si>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</si>
  <si>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</si>
  <si>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</si>
  <si>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</si>
  <si>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</si>
  <si>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</si>
  <si>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</si>
  <si>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</si>
  <si>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</si>
  <si>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</si>
  <si>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</si>
  <si>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</si>
  <si>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</si>
  <si>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</si>
  <si>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</si>
  <si>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</si>
  <si>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</si>
  <si>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</si>
  <si>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</si>
  <si>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</si>
  <si>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</si>
  <si>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</si>
  <si>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</si>
  <si>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</si>
  <si>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</si>
  <si>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</si>
  <si>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</si>
  <si>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</si>
  <si>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</si>
  <si>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</si>
  <si>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</si>
  <si>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</si>
  <si>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</si>
  <si>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</si>
  <si>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</si>
  <si>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</si>
  <si>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</si>
  <si>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</si>
  <si>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</si>
  <si>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</si>
  <si>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</si>
  <si>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</si>
  <si>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</si>
  <si>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</si>
  <si>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</si>
  <si>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</si>
  <si>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</si>
  <si>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</si>
  <si>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</si>
  <si>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</si>
  <si>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</si>
  <si>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</si>
  <si>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</si>
  <si>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</si>
  <si>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</si>
  <si>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</si>
  <si>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</si>
  <si>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</si>
  <si>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</si>
  <si>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</si>
  <si>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</si>
  <si>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</si>
  <si>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</si>
  <si>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</si>
  <si>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</si>
  <si>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</si>
  <si>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</si>
  <si>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</si>
  <si>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</si>
  <si>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</si>
  <si>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</si>
  <si>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</si>
  <si>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</si>
  <si>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</si>
  <si>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</si>
  <si>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</si>
  <si>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</si>
  <si>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</si>
  <si>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</si>
  <si>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</si>
  <si>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</si>
  <si>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</si>
  <si>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</si>
  <si>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</si>
  <si>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</si>
  <si>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</si>
  <si>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</si>
  <si>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</si>
  <si>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</si>
  <si>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</si>
  <si>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</si>
  <si>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</si>
  <si>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</si>
  <si>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</si>
  <si>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</si>
  <si>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</si>
  <si>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</si>
  <si>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</si>
  <si>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</si>
  <si>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</si>
  <si>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</si>
  <si>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</si>
  <si>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</si>
  <si>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</si>
  <si>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</si>
  <si>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</si>
  <si>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</si>
  <si>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</si>
  <si>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</si>
  <si>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</si>
  <si>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</si>
  <si>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</si>
  <si>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</si>
  <si>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</si>
  <si>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</si>
  <si>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</si>
  <si>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</si>
  <si>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</si>
  <si>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</si>
  <si>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</si>
  <si>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</si>
  <si>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</si>
  <si>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</si>
  <si>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</si>
  <si>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</si>
  <si>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</si>
  <si>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</si>
  <si>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</si>
  <si>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</si>
  <si>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</si>
  <si>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</si>
  <si>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</si>
  <si>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</si>
  <si>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</si>
  <si>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</si>
  <si>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</si>
  <si>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</si>
  <si>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</si>
  <si>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</si>
  <si>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</si>
  <si>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</si>
  <si>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</si>
  <si>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</si>
  <si>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</si>
  <si>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</si>
  <si>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</si>
  <si>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</si>
  <si>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</si>
  <si>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</si>
  <si>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</si>
  <si>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</si>
  <si>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</si>
  <si>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</si>
  <si>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</si>
  <si>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</si>
  <si>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</si>
  <si>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</si>
  <si>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</si>
  <si>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</si>
  <si>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</si>
  <si>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</si>
  <si>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</si>
  <si>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</si>
  <si>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</si>
  <si>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</si>
  <si>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</si>
  <si>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</si>
  <si>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</si>
  <si>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</si>
  <si>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</si>
  <si>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</si>
  <si>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</si>
  <si>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</si>
  <si>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</si>
  <si>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</si>
  <si>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</si>
  <si>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</si>
  <si>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</si>
  <si>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</si>
  <si>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</si>
  <si>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</si>
  <si>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</si>
  <si>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</si>
  <si>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</si>
  <si>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</si>
  <si>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</si>
  <si>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</si>
  <si>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</si>
  <si>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</si>
  <si>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</si>
  <si>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</si>
  <si>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</si>
  <si>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</si>
  <si>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</si>
  <si>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</si>
  <si>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</si>
  <si>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</si>
  <si>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</si>
  <si>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</si>
  <si>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</si>
  <si>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</si>
  <si>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</si>
  <si>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</si>
  <si>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</si>
  <si>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</si>
  <si>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</si>
  <si>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</si>
  <si>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</si>
  <si>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</si>
  <si>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</si>
  <si>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</si>
  <si>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</si>
  <si>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</si>
  <si>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</si>
  <si>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</si>
  <si>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</si>
  <si>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</si>
  <si>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</si>
  <si>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</si>
  <si>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</si>
  <si>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</si>
  <si>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</si>
  <si>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</si>
  <si>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</si>
  <si>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</si>
  <si>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</si>
  <si>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</si>
  <si>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</si>
  <si>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</si>
  <si>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</si>
  <si>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</si>
  <si>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</si>
  <si>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</si>
  <si>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</si>
  <si>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</si>
  <si>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</si>
  <si>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</si>
  <si>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</si>
  <si>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</si>
  <si>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</si>
  <si>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</si>
  <si>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</si>
  <si>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</si>
  <si>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</si>
  <si>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</si>
  <si>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</si>
  <si>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</si>
  <si>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</si>
  <si>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</si>
  <si>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</si>
  <si>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</si>
  <si>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</si>
  <si>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</si>
  <si>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</si>
  <si>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</si>
  <si>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</si>
  <si>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</si>
  <si>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</si>
  <si>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</si>
  <si>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</si>
  <si>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</si>
  <si>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</si>
  <si>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</si>
  <si>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</si>
  <si>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</si>
  <si>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</si>
  <si>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</si>
  <si>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</si>
  <si>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</si>
  <si>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</si>
  <si>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</si>
  <si>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</si>
  <si>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</si>
  <si>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</si>
  <si>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</si>
  <si>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</si>
  <si>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</si>
  <si>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</si>
  <si>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</si>
  <si>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</si>
  <si>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</si>
  <si>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</si>
  <si>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</si>
  <si>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</si>
  <si>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</si>
  <si>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</si>
  <si>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</si>
  <si>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</si>
  <si>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</si>
  <si>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</si>
  <si>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</si>
  <si>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</si>
  <si>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</si>
  <si>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</si>
  <si>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</si>
  <si>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</si>
  <si>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</si>
  <si>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</si>
  <si>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</si>
  <si>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</si>
  <si>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</si>
  <si>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</si>
  <si>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</si>
  <si>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</si>
  <si>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</si>
  <si>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</si>
  <si>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</si>
  <si>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</si>
  <si>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</si>
  <si>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</si>
  <si>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</si>
  <si>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</si>
  <si>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</si>
  <si>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</si>
  <si>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</si>
  <si>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</si>
  <si>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</si>
  <si>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</si>
  <si>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</si>
  <si>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</si>
  <si>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</si>
  <si>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</si>
  <si>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</si>
  <si>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</si>
  <si>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</si>
  <si>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</si>
  <si>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</si>
  <si>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</si>
  <si>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</si>
  <si>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</si>
  <si>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</si>
  <si>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</si>
  <si>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</si>
  <si>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</si>
  <si>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</si>
  <si>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</si>
  <si>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</si>
  <si>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</si>
  <si>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</si>
  <si>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</si>
  <si>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</si>
  <si>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</si>
  <si>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</si>
  <si>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</si>
  <si>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</si>
  <si>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</si>
  <si>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</si>
  <si>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</si>
  <si>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</si>
  <si>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</si>
  <si>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</si>
  <si>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</si>
  <si>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</si>
  <si>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</si>
  <si>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</si>
  <si>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</si>
  <si>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</si>
  <si>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</si>
  <si>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</si>
  <si>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</si>
  <si>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</si>
  <si>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</si>
  <si>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</si>
  <si>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</si>
  <si>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</si>
  <si>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</si>
  <si>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</si>
  <si>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</si>
  <si>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</si>
  <si>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</si>
  <si>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</si>
  <si>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</si>
  <si>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</si>
  <si>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</si>
  <si>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</si>
  <si>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</si>
  <si>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</si>
  <si>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</si>
  <si>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</si>
  <si>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</si>
  <si>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</si>
  <si>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</si>
  <si>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</si>
  <si>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</si>
  <si>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</si>
  <si>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</si>
  <si>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</si>
  <si>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</si>
  <si>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</si>
  <si>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</si>
  <si>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</si>
  <si>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</si>
  <si>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</si>
  <si>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</si>
  <si>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</si>
  <si>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</si>
  <si>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</si>
  <si>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</si>
  <si>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</si>
  <si>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</si>
  <si>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</si>
  <si>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</si>
  <si>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</si>
  <si>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</si>
  <si>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</si>
  <si>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</si>
  <si>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</si>
  <si>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</si>
  <si>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</si>
  <si>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</si>
  <si>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</si>
  <si>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</si>
  <si>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</si>
  <si>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</si>
  <si>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</si>
  <si>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</si>
  <si>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</si>
  <si>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</si>
  <si>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</si>
  <si>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</si>
  <si>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</si>
  <si>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</si>
  <si>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</si>
  <si>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</si>
  <si>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</si>
  <si>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</si>
  <si>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</si>
  <si>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</si>
  <si>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</si>
  <si>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</si>
  <si>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</si>
  <si>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</si>
  <si>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</si>
  <si>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</si>
  <si>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</si>
  <si>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</si>
  <si>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</si>
  <si>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</si>
  <si>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</si>
  <si>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</si>
  <si>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</si>
  <si>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</si>
  <si>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</si>
  <si>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</si>
  <si>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</si>
  <si>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</si>
  <si>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</si>
  <si>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</si>
  <si>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</si>
  <si>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</si>
  <si>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</si>
  <si>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</si>
  <si>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</si>
  <si>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</si>
  <si>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</si>
  <si>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</si>
  <si>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</si>
  <si>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</si>
  <si>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</si>
  <si>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</si>
  <si>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</si>
  <si>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</si>
  <si>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</si>
  <si>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</si>
  <si>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</si>
  <si>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</si>
  <si>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</si>
  <si>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</si>
  <si>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</si>
  <si>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</si>
  <si>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</si>
  <si>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</si>
  <si>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</si>
  <si>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</si>
  <si>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</si>
  <si>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</si>
  <si>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</si>
  <si>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</si>
  <si>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</si>
  <si>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</si>
  <si>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</si>
  <si>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</si>
  <si>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</si>
  <si>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</si>
  <si>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</si>
  <si>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</si>
  <si>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</si>
  <si>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</si>
  <si>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</si>
  <si>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</si>
  <si>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</si>
  <si>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</si>
  <si>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</si>
  <si>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</si>
  <si>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</si>
  <si>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</si>
  <si>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</si>
  <si>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</si>
  <si>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</si>
  <si>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</si>
  <si>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</si>
  <si>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</si>
  <si>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</si>
  <si>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</si>
  <si>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</si>
  <si>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</si>
  <si>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</si>
  <si>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</si>
  <si>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</si>
  <si>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</si>
  <si>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</si>
  <si>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</si>
  <si>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</si>
  <si>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</si>
  <si>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</si>
  <si>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</si>
  <si>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</si>
  <si>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</si>
  <si>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</si>
  <si>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</si>
  <si>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</si>
  <si>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</si>
  <si>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</si>
  <si>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</si>
  <si>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</si>
  <si>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</si>
  <si>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</si>
  <si>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</si>
  <si>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</si>
  <si>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</si>
  <si>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</si>
  <si>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</si>
  <si>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</si>
  <si>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</si>
  <si>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</si>
  <si>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</si>
  <si>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</si>
  <si>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</si>
  <si>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</si>
  <si>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</si>
  <si>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</si>
  <si>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</si>
  <si>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</si>
  <si>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</si>
  <si>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</si>
  <si>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</si>
  <si>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</si>
  <si>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</si>
  <si>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</si>
  <si>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</si>
  <si>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</si>
  <si>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</si>
  <si>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</si>
  <si>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</si>
  <si>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</si>
  <si>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</si>
  <si>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</si>
  <si>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</si>
  <si>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</si>
  <si>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</si>
  <si>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</si>
  <si>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</si>
  <si>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</si>
  <si>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</si>
  <si>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</si>
  <si>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</si>
  <si>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</si>
  <si>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</si>
  <si>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</si>
  <si>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</si>
  <si>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</si>
  <si>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</si>
  <si>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</si>
  <si>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</si>
  <si>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</si>
  <si>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</si>
  <si>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</si>
  <si>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</si>
  <si>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</si>
  <si>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</si>
  <si>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</si>
  <si>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</si>
  <si>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</si>
  <si>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</si>
  <si>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</si>
  <si>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</si>
  <si>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</si>
  <si>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</si>
  <si>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</si>
  <si>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</si>
  <si>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</si>
  <si>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</si>
  <si>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</si>
  <si>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</si>
  <si>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</si>
  <si>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</si>
  <si>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</si>
  <si>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</si>
  <si>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</si>
  <si>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</si>
  <si>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</si>
  <si>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</si>
  <si>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</si>
  <si>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</si>
  <si>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</si>
  <si>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</si>
  <si>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</si>
  <si>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</si>
  <si>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</si>
  <si>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</si>
  <si>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</si>
  <si>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</si>
  <si>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</si>
  <si>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</si>
  <si>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</si>
  <si>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</si>
  <si>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</si>
  <si>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</si>
  <si>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</si>
  <si>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</si>
  <si>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</si>
  <si>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</si>
  <si>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</si>
  <si>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</si>
  <si>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</si>
  <si>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</si>
  <si>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</si>
  <si>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</si>
  <si>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</si>
  <si>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</si>
  <si>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</si>
  <si>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</si>
  <si>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</si>
  <si>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</si>
  <si>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</si>
  <si>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</si>
  <si>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</si>
  <si>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</si>
  <si>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</si>
  <si>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</si>
  <si>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</si>
  <si>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</si>
  <si>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</si>
  <si>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</si>
  <si>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</si>
  <si>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</si>
  <si>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</si>
  <si>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</si>
  <si>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</si>
  <si>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</si>
  <si>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</si>
  <si>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</si>
  <si>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</si>
  <si>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</si>
  <si>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</si>
  <si>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</si>
  <si>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</si>
  <si>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</si>
  <si>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</si>
  <si>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</si>
  <si>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</si>
  <si>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</si>
  <si>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</si>
  <si>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</si>
  <si>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</si>
  <si>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</si>
  <si>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</si>
  <si>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</si>
  <si>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</si>
  <si>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</si>
  <si>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</si>
  <si>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</si>
  <si>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</si>
  <si>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</si>
  <si>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</si>
  <si>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</si>
  <si>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</si>
  <si>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</si>
  <si>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</si>
  <si>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</si>
  <si>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</si>
  <si>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</si>
  <si>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</si>
  <si>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</si>
  <si>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</si>
  <si>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</si>
  <si>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</si>
  <si>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</si>
  <si>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</si>
  <si>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</si>
  <si>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</si>
  <si>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</si>
  <si>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</si>
  <si>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</si>
  <si>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</si>
  <si>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</si>
  <si>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</si>
  <si>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</si>
  <si>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</si>
  <si>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</si>
  <si>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</si>
  <si>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</si>
  <si>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</si>
  <si>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</si>
  <si>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</si>
  <si>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</si>
  <si>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</si>
  <si>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</si>
  <si>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</si>
  <si>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</si>
  <si>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</si>
  <si>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</si>
  <si>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</si>
  <si>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</si>
  <si>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</si>
  <si>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</si>
  <si>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</si>
  <si>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</si>
  <si>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</si>
  <si>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</si>
  <si>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</si>
  <si>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</si>
  <si>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</si>
  <si>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</si>
  <si>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</si>
  <si>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</si>
  <si>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</si>
  <si>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</si>
  <si>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</si>
  <si>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</si>
  <si>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</si>
  <si>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</si>
  <si>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</si>
  <si>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</si>
  <si>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</si>
  <si>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</si>
  <si>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</si>
  <si>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</si>
  <si>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</si>
  <si>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</si>
  <si>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</si>
  <si>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</si>
  <si>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</si>
  <si>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</si>
  <si>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</si>
  <si>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</si>
  <si>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</si>
  <si>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</si>
  <si>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</si>
  <si>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</si>
  <si>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</si>
  <si>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</si>
  <si>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</si>
  <si>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</si>
  <si>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</si>
  <si>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</si>
  <si>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</si>
  <si>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</si>
  <si>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</si>
  <si>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</si>
  <si>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</si>
  <si>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</si>
  <si>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</si>
  <si>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</si>
  <si>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</si>
  <si>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</si>
  <si>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</si>
  <si>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</si>
  <si>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</si>
  <si>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</si>
  <si>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</si>
  <si>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</si>
  <si>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</si>
  <si>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</si>
  <si>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</si>
  <si>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</si>
  <si>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</si>
  <si>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</si>
  <si>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</si>
  <si>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</si>
  <si>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</si>
  <si>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</si>
  <si>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</si>
  <si>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</si>
  <si>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</si>
  <si>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</si>
  <si>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</si>
  <si>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</si>
  <si>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</si>
  <si>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</si>
  <si>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</si>
  <si>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</si>
  <si>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</si>
  <si>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</si>
  <si>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</si>
  <si>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</si>
  <si>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</si>
  <si>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</si>
  <si>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</si>
  <si>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</si>
  <si>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</si>
  <si>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</si>
  <si>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</si>
  <si>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</si>
  <si>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</si>
  <si>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</si>
  <si>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</si>
  <si>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</si>
  <si>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</si>
  <si>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</si>
  <si>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</si>
  <si>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</si>
  <si>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</si>
  <si>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</si>
  <si>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</si>
  <si>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</si>
  <si>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</si>
  <si>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</si>
  <si>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</si>
  <si>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</si>
  <si>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</si>
  <si>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</si>
  <si>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</si>
  <si>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</si>
  <si>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</si>
  <si>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</si>
  <si>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</si>
  <si>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</si>
  <si>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</si>
  <si>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</si>
  <si>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</si>
  <si>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</si>
  <si>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</si>
  <si>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</si>
  <si>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</si>
  <si>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</si>
  <si>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</si>
  <si>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</si>
  <si>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</si>
  <si>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</si>
  <si>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</si>
  <si>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</si>
  <si>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</si>
  <si>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</si>
  <si>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</si>
  <si>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</si>
  <si>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</si>
  <si>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</si>
  <si>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</si>
  <si>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</si>
  <si>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</si>
  <si>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</si>
  <si>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</si>
  <si>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</si>
  <si>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</si>
  <si>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</si>
  <si>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</si>
  <si>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</si>
  <si>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</si>
  <si>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</si>
  <si>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</si>
  <si>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</si>
  <si>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</si>
  <si>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</si>
  <si>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</si>
  <si>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</si>
  <si>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</si>
  <si>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</si>
  <si>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</si>
  <si>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</si>
  <si>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</si>
  <si>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</si>
  <si>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</si>
  <si>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</si>
  <si>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</si>
  <si>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</si>
  <si>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</si>
  <si>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</si>
  <si>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</si>
  <si>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</si>
  <si>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</si>
  <si>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</si>
  <si>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</si>
  <si>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</si>
  <si>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</si>
  <si>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</si>
  <si>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</si>
  <si>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</si>
  <si>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</si>
  <si>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</si>
  <si>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</si>
  <si>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</si>
  <si>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</si>
  <si>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</si>
  <si>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</si>
  <si>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</si>
  <si>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</si>
  <si>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</si>
  <si>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</si>
  <si>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</si>
  <si>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</si>
  <si>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</si>
  <si>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</si>
  <si>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</si>
  <si>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</si>
  <si>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</si>
  <si>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</si>
  <si>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</si>
  <si>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</si>
  <si>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</si>
  <si>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</si>
  <si>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</si>
  <si>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</si>
  <si>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</si>
  <si>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</si>
  <si>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</si>
  <si>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</si>
  <si>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</si>
  <si>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</si>
  <si>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</si>
  <si>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</si>
  <si>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</si>
  <si>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</si>
  <si>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</si>
  <si>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</si>
  <si>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</si>
  <si>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</si>
  <si>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</si>
  <si>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</si>
  <si>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</si>
  <si>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</si>
  <si>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</si>
  <si>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</si>
  <si>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</si>
  <si>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</si>
  <si>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</si>
  <si>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</si>
  <si>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</si>
  <si>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</si>
  <si>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</si>
  <si>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</si>
  <si>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</si>
  <si>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</si>
  <si>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</si>
  <si>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</si>
  <si>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</si>
  <si>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</si>
  <si>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</si>
  <si>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</si>
  <si>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</si>
  <si>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</si>
  <si>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</si>
  <si>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</si>
  <si>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</si>
  <si>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</si>
  <si>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</si>
  <si>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</si>
  <si>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</si>
  <si>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</si>
  <si>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</si>
  <si>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</si>
  <si>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</si>
  <si>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</si>
  <si>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</si>
  <si>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</si>
  <si>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</si>
  <si>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</si>
  <si>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</si>
  <si>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</si>
  <si>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</si>
  <si>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</si>
  <si>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</si>
  <si>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</si>
  <si>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</si>
  <si>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</si>
  <si>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</si>
  <si>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</si>
  <si>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</si>
  <si>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</si>
  <si>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</si>
  <si>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</si>
  <si>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</si>
  <si>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</si>
  <si>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</si>
  <si>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</si>
  <si>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</si>
  <si>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</si>
  <si>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</si>
  <si>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</si>
  <si>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</si>
  <si>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</si>
  <si>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</si>
  <si>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</si>
  <si>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</si>
  <si>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</si>
  <si>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</si>
  <si>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</si>
  <si>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</si>
  <si>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</si>
  <si>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</si>
  <si>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</si>
  <si>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</si>
  <si>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</si>
  <si>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</si>
  <si>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</si>
  <si>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</si>
  <si>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</si>
  <si>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</si>
  <si>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</si>
  <si>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</si>
  <si>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</si>
  <si>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</si>
  <si>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</si>
  <si>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</si>
  <si>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</si>
  <si>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</si>
  <si>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</si>
  <si>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</si>
  <si>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</si>
  <si>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</si>
  <si>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</si>
  <si>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</si>
  <si>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</si>
  <si>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</si>
  <si>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</si>
  <si>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</si>
  <si>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</si>
  <si>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</si>
  <si>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</si>
  <si>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</si>
  <si>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</si>
  <si>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</si>
  <si>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</si>
  <si>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</si>
  <si>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</si>
  <si>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</si>
  <si>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</si>
  <si>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</si>
  <si>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</si>
  <si>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</si>
  <si>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</si>
  <si>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</si>
  <si>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</si>
  <si>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</si>
  <si>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</si>
  <si>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</si>
  <si>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</si>
  <si>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</si>
  <si>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</si>
  <si>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</si>
  <si>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</si>
  <si>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</si>
  <si>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</si>
  <si>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</si>
  <si>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</si>
  <si>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</si>
  <si>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</si>
  <si>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</si>
  <si>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</si>
  <si>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</si>
  <si>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</si>
  <si>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</si>
  <si>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</si>
  <si>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</si>
  <si>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</si>
  <si>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</si>
  <si>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</si>
  <si>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</si>
  <si>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</si>
  <si>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</si>
  <si>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</si>
  <si>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</si>
  <si>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</si>
  <si>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</si>
  <si>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</si>
  <si>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</si>
  <si>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</si>
  <si>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</si>
  <si>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</si>
  <si>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</si>
  <si>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</si>
  <si>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</si>
  <si>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</si>
  <si>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</si>
  <si>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</si>
  <si>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</si>
  <si>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</si>
  <si>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</si>
  <si>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</si>
  <si>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</si>
  <si>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</si>
  <si>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</si>
  <si>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</si>
  <si>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</si>
  <si>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</si>
  <si>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</si>
  <si>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</si>
  <si>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</si>
  <si>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</si>
  <si>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</si>
  <si>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</si>
  <si>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</si>
  <si>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</si>
  <si>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</si>
  <si>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</si>
  <si>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</si>
  <si>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</si>
  <si>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</si>
  <si>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</si>
  <si>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</si>
  <si>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</si>
  <si>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</si>
  <si>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</si>
  <si>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</si>
  <si>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</si>
  <si>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</si>
  <si>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</si>
  <si>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</si>
  <si>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</si>
  <si>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</si>
  <si>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</si>
  <si>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</si>
  <si>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</si>
  <si>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</si>
  <si>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</si>
  <si>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</si>
  <si>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</si>
  <si>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</si>
  <si>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</si>
  <si>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</si>
  <si>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</si>
  <si>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</si>
  <si>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</si>
  <si>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</si>
  <si>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</si>
  <si>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</si>
  <si>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</si>
  <si>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</si>
  <si>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</si>
  <si>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</si>
  <si>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</si>
  <si>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</si>
  <si>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</si>
  <si>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</si>
  <si>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</si>
  <si>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</si>
  <si>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</si>
  <si>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</si>
  <si>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</si>
  <si>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</si>
  <si>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</si>
  <si>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</si>
  <si>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</si>
  <si>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</si>
  <si>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</si>
  <si>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</si>
  <si>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</si>
  <si>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</si>
  <si>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</si>
  <si>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</si>
  <si>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</si>
  <si>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</si>
  <si>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</si>
  <si>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</si>
  <si>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</si>
  <si>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</si>
  <si>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</si>
  <si>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</si>
  <si>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</si>
  <si>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</si>
  <si>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</si>
  <si>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</si>
  <si>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</si>
  <si>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</si>
  <si>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</si>
  <si>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</si>
  <si>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</si>
  <si>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</si>
  <si>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</si>
  <si>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</si>
  <si>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</si>
  <si>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</si>
  <si>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</si>
  <si>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</si>
  <si>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</si>
  <si>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</si>
  <si>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</si>
  <si>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</si>
  <si>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</si>
  <si>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</si>
  <si>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</si>
  <si>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</si>
  <si>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</si>
  <si>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</si>
  <si>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</si>
  <si>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</si>
  <si>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</si>
  <si>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</si>
  <si>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</si>
  <si>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</si>
  <si>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</si>
  <si>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</si>
  <si>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</si>
  <si>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</si>
  <si>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</si>
  <si>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</si>
  <si>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</si>
  <si>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</si>
  <si>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</si>
  <si>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</si>
  <si>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</si>
  <si>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</si>
  <si>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</si>
  <si>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</si>
  <si>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</si>
  <si>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</si>
  <si>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</si>
  <si>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</si>
  <si>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</si>
  <si>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</si>
  <si>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</si>
  <si>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</si>
  <si>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</si>
  <si>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</si>
  <si>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</si>
  <si>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</si>
  <si>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</si>
  <si>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</si>
  <si>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</si>
  <si>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</si>
  <si>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</si>
  <si>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</si>
  <si>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</si>
  <si>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</si>
  <si>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</si>
  <si>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</si>
  <si>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</si>
  <si>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</si>
  <si>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</si>
  <si>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</si>
  <si>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</si>
  <si>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</si>
  <si>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</si>
  <si>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</si>
  <si>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</si>
  <si>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</si>
  <si>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</si>
  <si>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</si>
  <si>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</si>
  <si>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</si>
  <si>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</si>
  <si>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</si>
  <si>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</si>
  <si>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</si>
  <si>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</si>
  <si>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</si>
  <si>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</si>
  <si>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</si>
  <si>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</si>
  <si>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</si>
  <si>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</si>
  <si>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</si>
  <si>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</si>
  <si>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</si>
  <si>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</si>
  <si>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</si>
  <si>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</si>
  <si>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</si>
  <si>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</si>
  <si>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</si>
  <si>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</si>
  <si>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</si>
  <si>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</si>
  <si>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</si>
  <si>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</si>
  <si>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</si>
  <si>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</si>
  <si>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</si>
  <si>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</si>
  <si>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</si>
  <si>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</si>
  <si>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</si>
  <si>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</si>
  <si>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</si>
  <si>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</si>
  <si>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</si>
  <si>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</si>
  <si>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</si>
  <si>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</si>
  <si>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</si>
  <si>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</si>
  <si>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</si>
  <si>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</si>
  <si>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</si>
  <si>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</si>
  <si>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</si>
  <si>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</si>
  <si>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</si>
  <si>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</si>
  <si>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</si>
  <si>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</si>
  <si>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</si>
  <si>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</si>
  <si>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</si>
  <si>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</si>
  <si>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</si>
  <si>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</si>
  <si>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</si>
  <si>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</si>
  <si>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</si>
  <si>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</si>
  <si>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</si>
  <si>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</si>
  <si>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</si>
  <si>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</si>
  <si>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</si>
  <si>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</si>
  <si>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</si>
  <si>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</si>
  <si>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</si>
  <si>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</si>
  <si>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</si>
  <si>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</si>
  <si>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</si>
  <si>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</si>
  <si>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</si>
  <si>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</si>
  <si>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</si>
  <si>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</si>
  <si>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</si>
  <si>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</si>
  <si>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</si>
  <si>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</si>
  <si>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</si>
  <si>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</si>
  <si>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</si>
  <si>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</si>
  <si>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</si>
  <si>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</si>
  <si>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</si>
  <si>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</si>
  <si>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</si>
  <si>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</si>
  <si>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</si>
  <si>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</si>
  <si>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</si>
  <si>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</si>
  <si>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</si>
  <si>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</si>
  <si>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</si>
  <si>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</si>
  <si>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</si>
  <si>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</si>
  <si>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</si>
  <si>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</si>
  <si>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</si>
  <si>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</si>
  <si>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</si>
  <si>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</si>
  <si>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</si>
  <si>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</si>
  <si>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</si>
  <si>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</si>
  <si>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</si>
  <si>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</si>
  <si>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</si>
  <si>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</si>
  <si>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</si>
  <si>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</si>
  <si>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</si>
  <si>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</si>
  <si>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</si>
  <si>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</si>
  <si>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</si>
  <si>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</si>
  <si>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</si>
  <si>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</si>
  <si>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</si>
  <si>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</si>
  <si>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</si>
  <si>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</si>
  <si>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</si>
  <si>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</si>
  <si>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</si>
  <si>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</si>
  <si>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</si>
  <si>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</si>
  <si>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</si>
  <si>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</si>
  <si>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</si>
  <si>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</si>
  <si>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</si>
  <si>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</si>
  <si>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</si>
  <si>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</si>
  <si>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</si>
  <si>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</si>
  <si>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</si>
  <si>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</si>
  <si>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</si>
  <si>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</si>
  <si>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</si>
  <si>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</si>
  <si>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</si>
  <si>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</si>
  <si>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</si>
  <si>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</si>
  <si>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</si>
  <si>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</si>
  <si>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</si>
  <si>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</si>
  <si>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</si>
  <si>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</si>
  <si>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</si>
  <si>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</si>
  <si>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</si>
  <si>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</si>
  <si>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</si>
  <si>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</si>
  <si>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</si>
  <si>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</si>
  <si>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</si>
  <si>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</si>
  <si>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</si>
  <si>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</si>
  <si>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</si>
  <si>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</si>
  <si>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</si>
  <si>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</si>
  <si>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</si>
  <si>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</si>
  <si>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</si>
  <si>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</si>
  <si>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</si>
  <si>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</si>
  <si>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</si>
  <si>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</si>
  <si>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</si>
  <si>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</si>
  <si>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</si>
  <si>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</si>
  <si>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</si>
  <si>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</si>
  <si>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</si>
  <si>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</si>
  <si>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</si>
  <si>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</si>
  <si>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</si>
  <si>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</si>
  <si>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</si>
  <si>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</si>
  <si>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</si>
  <si>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</si>
  <si>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</si>
  <si>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</si>
  <si>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</si>
  <si>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</si>
  <si>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</si>
  <si>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</si>
  <si>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</si>
  <si>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</si>
  <si>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</si>
  <si>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</si>
  <si>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</si>
  <si>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</si>
  <si>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</si>
  <si>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</si>
  <si>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</si>
  <si>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</si>
  <si>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</si>
  <si>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</si>
  <si>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</si>
  <si>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</si>
  <si>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</si>
  <si>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</si>
  <si>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</si>
  <si>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</si>
  <si>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</si>
  <si>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</si>
  <si>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</si>
  <si>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</si>
  <si>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</si>
  <si>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</si>
  <si>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</si>
  <si>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</si>
  <si>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</si>
  <si>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</si>
  <si>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</si>
  <si>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</si>
  <si>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</si>
  <si>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</si>
  <si>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</si>
  <si>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</si>
  <si>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</si>
  <si>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</si>
  <si>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</si>
  <si>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</si>
  <si>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</si>
  <si>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</si>
  <si>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</si>
  <si>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</si>
  <si>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</si>
  <si>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</si>
  <si>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</si>
  <si>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</si>
  <si>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</si>
  <si>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</si>
  <si>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</si>
  <si>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</si>
  <si>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</si>
  <si>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</si>
  <si>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</si>
  <si>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</si>
  <si>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</si>
  <si>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</si>
  <si>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</si>
  <si>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</si>
  <si>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</si>
  <si>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</si>
  <si>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</si>
  <si>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</si>
  <si>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</si>
  <si>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</si>
  <si>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</si>
  <si>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</si>
  <si>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</si>
  <si>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</si>
  <si>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</si>
  <si>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</si>
  <si>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</si>
  <si>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</si>
  <si>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</si>
  <si>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</si>
  <si>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</si>
  <si>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</si>
  <si>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</si>
  <si>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</si>
  <si>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</si>
  <si>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</si>
  <si>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</si>
  <si>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</si>
  <si>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</si>
  <si>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</si>
  <si>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</si>
  <si>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</si>
  <si>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</si>
  <si>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</si>
  <si>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</si>
  <si>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</si>
  <si>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</si>
  <si>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</si>
  <si>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</si>
  <si>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</si>
  <si>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</si>
  <si>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</si>
  <si>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</si>
  <si>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</si>
  <si>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</si>
  <si>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</si>
  <si>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</si>
  <si>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</si>
  <si>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</si>
  <si>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</si>
  <si>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</si>
  <si>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</si>
  <si>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</si>
  <si>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</si>
  <si>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</si>
  <si>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</si>
  <si>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</si>
  <si>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</si>
  <si>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</si>
  <si>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</si>
  <si>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</si>
  <si>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</si>
  <si>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</si>
  <si>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</si>
  <si>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</si>
  <si>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</si>
  <si>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</si>
  <si>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</si>
  <si>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</si>
  <si>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</si>
  <si>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</si>
  <si>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</si>
  <si>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</si>
  <si>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</si>
  <si>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</si>
  <si>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</si>
  <si>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</si>
  <si>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</si>
  <si>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</si>
  <si>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</si>
  <si>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</si>
  <si>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</si>
  <si>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</si>
  <si>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</si>
  <si>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</si>
  <si>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</si>
  <si>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</si>
  <si>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</si>
  <si>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</si>
  <si>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</si>
  <si>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</si>
  <si>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</si>
  <si>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</si>
  <si>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</si>
  <si>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</si>
  <si>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</si>
  <si>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</si>
  <si>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</si>
  <si>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</si>
  <si>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</si>
  <si>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</si>
  <si>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</si>
  <si>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</si>
  <si>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</si>
  <si>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</si>
  <si>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</si>
  <si>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</si>
  <si>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</si>
  <si>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</si>
  <si>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</si>
  <si>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</si>
  <si>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</si>
  <si>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</si>
  <si>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</si>
  <si>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</si>
  <si>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</si>
  <si>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</si>
  <si>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</si>
  <si>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</si>
  <si>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</si>
  <si>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</si>
  <si>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</si>
  <si>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</si>
  <si>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</si>
  <si>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</si>
  <si>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</si>
  <si>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</si>
  <si>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</si>
  <si>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</si>
  <si>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</si>
  <si>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</si>
  <si>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</si>
  <si>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</si>
  <si>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</si>
  <si>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</si>
  <si>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</si>
  <si>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</si>
  <si>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</si>
  <si>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</si>
  <si>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</si>
  <si>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</si>
  <si>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</si>
  <si>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</si>
  <si>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</si>
  <si>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</si>
  <si>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</si>
  <si>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</si>
  <si>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</si>
  <si>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</si>
  <si>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</si>
  <si>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</si>
  <si>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</si>
  <si>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</si>
  <si>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</si>
  <si>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</si>
  <si>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</si>
  <si>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</si>
  <si>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</si>
  <si>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</si>
  <si>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</si>
  <si>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</si>
  <si>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</si>
  <si>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</si>
  <si>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</si>
  <si>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</si>
  <si>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</si>
  <si>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</si>
  <si>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</si>
  <si>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</si>
  <si>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</si>
  <si>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</si>
  <si>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</si>
  <si>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</si>
  <si>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</si>
  <si>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</si>
  <si>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</si>
  <si>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</si>
  <si>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</si>
  <si>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</si>
  <si>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</si>
  <si>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</si>
  <si>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</si>
  <si>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</si>
  <si>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</si>
  <si>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</si>
  <si>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</si>
  <si>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</si>
  <si>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</si>
  <si>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</si>
  <si>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</si>
  <si>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</si>
  <si>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</si>
  <si>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</si>
  <si>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</si>
  <si>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</si>
  <si>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</si>
  <si>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</si>
  <si>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</si>
  <si>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</si>
  <si>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</si>
  <si>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</si>
  <si>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</si>
  <si>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</si>
  <si>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</si>
  <si>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</si>
  <si>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</si>
  <si>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</si>
  <si>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</si>
  <si>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</si>
  <si>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</si>
  <si>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</si>
  <si>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</si>
  <si>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</si>
  <si>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</si>
  <si>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</si>
  <si>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</si>
  <si>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</si>
  <si>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</si>
  <si>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</si>
  <si>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</si>
  <si>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</si>
  <si>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</si>
  <si>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</si>
  <si>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</si>
  <si>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</si>
  <si>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</si>
  <si>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</si>
  <si>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</si>
  <si>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</si>
  <si>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</si>
  <si>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</si>
  <si>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</si>
  <si>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</si>
  <si>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</si>
  <si>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</si>
  <si>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</si>
  <si>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</si>
  <si>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</si>
  <si>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</si>
  <si>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</si>
  <si>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</si>
  <si>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</si>
  <si>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</si>
  <si>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</si>
  <si>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</si>
  <si>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</si>
  <si>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</si>
  <si>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</si>
  <si>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</si>
  <si>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</si>
  <si>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</si>
  <si>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</si>
  <si>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</si>
  <si>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</si>
  <si>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</si>
  <si>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</si>
  <si>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</si>
  <si>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</si>
  <si>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</si>
  <si>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</si>
  <si>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</si>
  <si>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</si>
  <si>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</si>
  <si>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</si>
  <si>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</si>
  <si>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</si>
  <si>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</si>
  <si>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</si>
  <si>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</si>
  <si>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</si>
  <si>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</si>
  <si>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</si>
  <si>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</si>
  <si>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</si>
  <si>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</si>
  <si>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</si>
  <si>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</si>
  <si>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</si>
  <si>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</si>
  <si>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</si>
  <si>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</si>
  <si>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</si>
  <si>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</si>
  <si>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</si>
  <si>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</si>
  <si>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</si>
  <si>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</si>
  <si>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</si>
  <si>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</si>
  <si>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</si>
  <si>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</si>
  <si>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</si>
  <si>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</si>
  <si>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</si>
  <si>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</si>
  <si>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</si>
  <si>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</si>
  <si>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</si>
  <si>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</si>
  <si>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</si>
  <si>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</si>
  <si>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</si>
  <si>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</si>
  <si>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</si>
  <si>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</si>
  <si>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</si>
  <si>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</si>
  <si>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</si>
  <si>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</si>
  <si>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</si>
  <si>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</si>
  <si>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</si>
  <si>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</si>
  <si>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</si>
  <si>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</si>
  <si>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</si>
  <si>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</si>
  <si>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</si>
  <si>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</si>
  <si>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</si>
  <si>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</si>
  <si>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</si>
  <si>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</si>
  <si>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</si>
  <si>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</si>
  <si>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</si>
  <si>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</si>
  <si>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</si>
  <si>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</si>
  <si>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</si>
  <si>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</si>
  <si>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</si>
  <si>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</si>
  <si>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</si>
  <si>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</si>
  <si>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</si>
  <si>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</si>
  <si>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</si>
  <si>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</si>
  <si>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</si>
  <si>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</si>
  <si>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</si>
  <si>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</si>
  <si>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</si>
  <si>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</si>
  <si>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</si>
  <si>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</si>
  <si>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</si>
  <si>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</si>
  <si>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</si>
  <si>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</si>
  <si>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</si>
  <si>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</si>
  <si>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</si>
  <si>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</si>
  <si>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</si>
  <si>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</si>
  <si>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</si>
  <si>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</si>
  <si>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</si>
  <si>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</si>
  <si>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</si>
  <si>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</si>
  <si>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</si>
  <si>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</si>
  <si>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</si>
  <si>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</si>
  <si>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</si>
  <si>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</si>
  <si>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</si>
  <si>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</si>
  <si>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</si>
  <si>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</si>
  <si>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</si>
  <si>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</si>
  <si>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</si>
  <si>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</si>
  <si>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</si>
  <si>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</si>
  <si>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</si>
  <si>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</si>
  <si>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</si>
  <si>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</si>
  <si>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</si>
  <si>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</si>
  <si>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</si>
  <si>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</si>
  <si>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</si>
  <si>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</si>
  <si>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</si>
  <si>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</si>
  <si>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</si>
  <si>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</si>
  <si>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</si>
  <si>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</si>
  <si>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</si>
  <si>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</si>
  <si>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</si>
  <si>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</si>
  <si>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</si>
  <si>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</si>
  <si>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</si>
  <si>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</si>
  <si>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</si>
  <si>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</si>
  <si>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</si>
  <si>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</si>
  <si>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</si>
  <si>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</si>
  <si>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</si>
  <si>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</si>
  <si>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</si>
  <si>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</si>
  <si>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</si>
  <si>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</si>
  <si>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</si>
  <si>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</si>
  <si>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</si>
  <si>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</si>
  <si>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</si>
  <si>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</si>
  <si>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</si>
  <si>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</si>
  <si>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</si>
  <si>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</si>
  <si>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</si>
  <si>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</si>
  <si>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</si>
  <si>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</si>
  <si>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</si>
  <si>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</si>
  <si>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</si>
  <si>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</si>
  <si>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</si>
  <si>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</si>
  <si>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</si>
  <si>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</si>
  <si>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</si>
  <si>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</si>
  <si>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</si>
  <si>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</si>
  <si>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</si>
  <si>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</si>
  <si>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</si>
  <si>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</si>
  <si>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</si>
  <si>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</si>
  <si>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</si>
  <si>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</si>
  <si>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</si>
  <si>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</si>
  <si>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</si>
  <si>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</si>
  <si>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</si>
  <si>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</si>
  <si>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</si>
  <si>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</si>
  <si>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</si>
  <si>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</si>
  <si>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</si>
  <si>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</si>
  <si>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</si>
  <si>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</si>
  <si>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</si>
  <si>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</si>
  <si>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</si>
  <si>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</si>
  <si>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</si>
  <si>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</si>
  <si>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</si>
  <si>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</si>
  <si>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</si>
  <si>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</si>
  <si>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</si>
  <si>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</si>
  <si>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</si>
  <si>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</si>
  <si>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</si>
  <si>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</si>
  <si>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</si>
  <si>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</si>
  <si>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</si>
  <si>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</si>
  <si>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</si>
  <si>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</si>
  <si>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</si>
  <si>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</si>
  <si>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</si>
  <si>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</si>
  <si>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</si>
  <si>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</si>
  <si>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</si>
  <si>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</si>
  <si>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</si>
  <si>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</si>
  <si>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</si>
  <si>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</si>
  <si>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</si>
  <si>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</si>
  <si>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</si>
  <si>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</si>
  <si>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</si>
  <si>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</si>
  <si>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</si>
  <si>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</si>
  <si>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</si>
  <si>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</si>
  <si>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</si>
  <si>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</si>
  <si>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</si>
  <si>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</si>
  <si>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</si>
  <si>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</si>
  <si>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</si>
  <si>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</si>
  <si>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</si>
  <si>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</si>
  <si>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</si>
  <si>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</si>
  <si>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</si>
  <si>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</si>
  <si>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</si>
  <si>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</si>
  <si>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</si>
  <si>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</si>
  <si>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</si>
  <si>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</si>
  <si>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</si>
  <si>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</si>
  <si>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</si>
  <si>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</si>
  <si>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</si>
  <si>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</si>
  <si>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</si>
  <si>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</si>
  <si>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</si>
  <si>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</si>
  <si>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</si>
  <si>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</si>
  <si>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</si>
  <si>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</si>
  <si>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</si>
  <si>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</si>
  <si>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</si>
  <si>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</si>
  <si>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</si>
  <si>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</si>
  <si>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</si>
  <si>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</si>
  <si>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</si>
  <si>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</si>
  <si>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</si>
  <si>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</si>
  <si>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</si>
  <si>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</si>
  <si>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</si>
  <si>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</si>
  <si>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</si>
  <si>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</si>
  <si>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</si>
  <si>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</si>
  <si>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</si>
  <si>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</si>
  <si>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</si>
  <si>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</si>
  <si>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</si>
  <si>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</si>
  <si>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</si>
  <si>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</si>
  <si>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</si>
  <si>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</si>
  <si>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</si>
  <si>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</si>
  <si>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</si>
  <si>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</si>
  <si>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</si>
  <si>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</si>
  <si>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</si>
  <si>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</si>
  <si>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</si>
  <si>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</si>
  <si>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</si>
  <si>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</si>
  <si>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</si>
  <si>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</si>
  <si>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</si>
  <si>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</si>
  <si>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</si>
  <si>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</si>
  <si>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</si>
  <si>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</si>
  <si>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</si>
  <si>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</si>
  <si>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</si>
  <si>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</si>
  <si>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</si>
  <si>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</si>
  <si>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</si>
  <si>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</si>
  <si>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</si>
  <si>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</si>
  <si>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</si>
  <si>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</si>
  <si>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</si>
  <si>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</si>
  <si>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</si>
  <si>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</si>
  <si>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</si>
  <si>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</si>
  <si>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</si>
  <si>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</si>
  <si>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</si>
  <si>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</si>
  <si>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</si>
  <si>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</si>
  <si>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</si>
  <si>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</si>
  <si>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</si>
  <si>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</si>
  <si>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</si>
  <si>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</si>
  <si>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</si>
  <si>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</si>
  <si>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</si>
  <si>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</si>
  <si>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</si>
  <si>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</si>
  <si>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</si>
  <si>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</si>
  <si>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</si>
  <si>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</si>
  <si>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</si>
  <si>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</si>
  <si>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</si>
  <si>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</si>
  <si>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</si>
  <si>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</si>
  <si>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</si>
  <si>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</si>
  <si>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</si>
  <si>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</si>
  <si>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</si>
  <si>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</si>
  <si>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</si>
  <si>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</si>
  <si>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</si>
  <si>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</si>
  <si>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</si>
  <si>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</si>
  <si>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</si>
  <si>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</si>
  <si>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</si>
  <si>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</si>
  <si>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</si>
  <si>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</si>
  <si>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</si>
  <si>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</si>
  <si>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</si>
  <si>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</si>
  <si>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</si>
  <si>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</si>
  <si>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</si>
  <si>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</si>
  <si>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</si>
  <si>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</si>
  <si>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</si>
  <si>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</si>
  <si>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</si>
  <si>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</si>
  <si>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</si>
  <si>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</si>
  <si>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</si>
  <si>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</si>
  <si>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</si>
  <si>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</si>
  <si>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</si>
  <si>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</si>
  <si>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</si>
  <si>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</si>
  <si>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</si>
  <si>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</si>
  <si>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</si>
  <si>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</si>
  <si>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</si>
  <si>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</si>
  <si>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</si>
  <si>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</si>
  <si>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</si>
  <si>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</si>
  <si>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</si>
  <si>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</si>
  <si>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</si>
  <si>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</si>
  <si>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</si>
  <si>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</si>
  <si>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</si>
  <si>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</si>
  <si>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</si>
  <si>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</si>
  <si>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</si>
  <si>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</si>
  <si>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</si>
  <si>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</si>
  <si>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</si>
  <si>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</si>
  <si>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</si>
  <si>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</si>
  <si>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</si>
  <si>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</si>
  <si>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</si>
  <si>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</si>
  <si>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</si>
  <si>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</si>
  <si>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</si>
  <si>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</si>
  <si>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</si>
  <si>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</si>
  <si>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</si>
  <si>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</si>
  <si>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</si>
  <si>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</si>
  <si>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</si>
  <si>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</si>
  <si>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</si>
  <si>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</si>
  <si>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</si>
  <si>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</si>
  <si>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</si>
  <si>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</si>
  <si>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</si>
  <si>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</si>
  <si>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</si>
  <si>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</si>
  <si>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</si>
  <si>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</si>
  <si>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</si>
  <si>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</si>
  <si>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</si>
  <si>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</si>
  <si>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</si>
  <si>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</si>
  <si>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</si>
  <si>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</si>
  <si>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</si>
  <si>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</si>
  <si>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</si>
  <si>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</si>
  <si>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</si>
  <si>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</si>
  <si>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</si>
  <si>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</si>
  <si>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</si>
  <si>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</si>
  <si>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</si>
  <si>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</si>
  <si>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</si>
  <si>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</si>
  <si>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</si>
  <si>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</si>
  <si>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</si>
  <si>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</si>
  <si>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</si>
  <si>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</si>
  <si>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</si>
  <si>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</si>
  <si>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</si>
  <si>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</si>
  <si>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</si>
  <si>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</si>
  <si>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</si>
  <si>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</si>
  <si>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</si>
  <si>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</si>
  <si>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</si>
  <si>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</si>
  <si>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</si>
  <si>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</si>
  <si>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</si>
  <si>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</si>
  <si>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</si>
  <si>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</si>
  <si>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</si>
  <si>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</si>
  <si>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</si>
  <si>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</si>
  <si>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</si>
  <si>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</si>
  <si>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</si>
  <si>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</si>
  <si>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</si>
  <si>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</si>
  <si>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</si>
  <si>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</si>
  <si>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</si>
  <si>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</si>
  <si>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</si>
  <si>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</si>
  <si>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</si>
  <si>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</si>
  <si>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</si>
  <si>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</si>
  <si>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</si>
  <si>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</si>
  <si>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</si>
  <si>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</si>
  <si>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</si>
  <si>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</si>
  <si>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</si>
  <si>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</si>
  <si>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</si>
  <si>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</si>
  <si>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</si>
  <si>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</si>
  <si>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</si>
  <si>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</si>
  <si>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</si>
  <si>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</si>
  <si>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</si>
  <si>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</si>
  <si>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</si>
  <si>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</si>
  <si>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</si>
  <si>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</si>
  <si>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</si>
  <si>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</si>
  <si>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</si>
  <si>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</si>
  <si>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</si>
  <si>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</si>
  <si>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</si>
  <si>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</si>
  <si>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</si>
  <si>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</si>
  <si>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</si>
  <si>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</si>
  <si>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</si>
  <si>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</si>
  <si>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</si>
  <si>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</si>
  <si>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</si>
  <si>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</si>
  <si>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</si>
  <si>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</si>
  <si>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</si>
  <si>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</si>
  <si>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</si>
  <si>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</si>
  <si>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</si>
  <si>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</si>
  <si>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</si>
  <si>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</si>
  <si>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</si>
  <si>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</si>
  <si>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</si>
  <si>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</si>
  <si>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</si>
  <si>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</si>
  <si>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</si>
  <si>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</si>
  <si>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</si>
  <si>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</si>
  <si>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</si>
  <si>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</si>
  <si>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</si>
  <si>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</si>
  <si>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</si>
  <si>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</si>
  <si>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</si>
  <si>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</si>
  <si>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</si>
  <si>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</si>
  <si>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</si>
  <si>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</si>
  <si>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</si>
  <si>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</si>
  <si>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</si>
  <si>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</si>
  <si>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</si>
  <si>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</si>
  <si>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</si>
  <si>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</si>
  <si>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</si>
  <si>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</si>
  <si>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</si>
  <si>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</si>
  <si>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</si>
  <si>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</si>
  <si>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</si>
  <si>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</si>
  <si>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</si>
  <si>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</si>
  <si>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</si>
  <si>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</si>
  <si>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</si>
  <si>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</si>
  <si>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</si>
  <si>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</si>
  <si>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</si>
  <si>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</si>
  <si>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</si>
  <si>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</si>
  <si>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</si>
  <si>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</si>
  <si>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</si>
  <si>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</si>
  <si>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</si>
  <si>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</si>
  <si>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</si>
  <si>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</si>
  <si>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</si>
  <si>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</si>
  <si>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</si>
  <si>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</si>
  <si>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</si>
  <si>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</si>
  <si>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</si>
  <si>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</si>
  <si>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</si>
  <si>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</si>
  <si>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</si>
  <si>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</si>
  <si>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</si>
  <si>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</si>
  <si>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</si>
  <si>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</si>
  <si>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</si>
  <si>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</si>
  <si>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</si>
  <si>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</si>
  <si>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</si>
  <si>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</si>
  <si>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</si>
  <si>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</si>
  <si>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</si>
  <si>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</si>
  <si>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</si>
  <si>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</si>
  <si>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</si>
  <si>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</si>
  <si>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</si>
  <si>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</si>
  <si>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</si>
  <si>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</si>
  <si>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</si>
  <si>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</si>
  <si>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</si>
  <si>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</si>
  <si>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</si>
  <si>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</si>
  <si>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</si>
  <si>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</si>
  <si>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</si>
  <si>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</si>
  <si>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</si>
  <si>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</si>
  <si>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</si>
  <si>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</si>
  <si>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</si>
  <si>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</si>
  <si>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</si>
  <si>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</si>
  <si>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</si>
  <si>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</si>
  <si>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</si>
  <si>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</si>
  <si>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</si>
  <si>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</si>
  <si>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</si>
  <si>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</si>
  <si>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</si>
  <si>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</si>
  <si>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</si>
  <si>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</si>
  <si>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</si>
  <si>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</si>
  <si>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</si>
  <si>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</si>
  <si>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</si>
  <si>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</si>
  <si>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</si>
  <si>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</si>
  <si>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</si>
  <si>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</si>
  <si>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</si>
  <si>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</si>
  <si>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</si>
  <si>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</si>
  <si>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</si>
  <si>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</si>
  <si>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</si>
  <si>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</si>
  <si>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</si>
  <si>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</si>
  <si>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</si>
  <si>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</si>
  <si>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</si>
  <si>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</si>
  <si>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</si>
  <si>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</si>
  <si>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</si>
  <si>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</si>
  <si>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</si>
  <si>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</si>
  <si>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</si>
  <si>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</si>
  <si>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</si>
  <si>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</si>
  <si>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</si>
  <si>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</si>
  <si>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</si>
  <si>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</si>
  <si>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</si>
  <si>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</si>
  <si>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</si>
  <si>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</si>
  <si>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</si>
  <si>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</si>
  <si>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</si>
  <si>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</si>
  <si>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</si>
  <si>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</si>
  <si>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</si>
  <si>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</si>
  <si>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</si>
  <si>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</si>
  <si>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</si>
  <si>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</si>
  <si>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</si>
  <si>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</si>
  <si>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</si>
  <si>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</si>
  <si>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</si>
  <si>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</si>
  <si>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</si>
  <si>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</si>
  <si>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</si>
  <si>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</si>
  <si>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</si>
  <si>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</si>
  <si>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</si>
  <si>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</si>
  <si>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</si>
  <si>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</si>
  <si>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</si>
  <si>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</si>
  <si>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</si>
  <si>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</si>
  <si>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</si>
  <si>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</si>
  <si>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</si>
  <si>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</si>
  <si>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</si>
  <si>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</si>
  <si>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</si>
  <si>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</si>
  <si>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</si>
  <si>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</si>
  <si>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</si>
  <si>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</si>
  <si>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</si>
  <si>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</si>
  <si>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</si>
  <si>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</si>
  <si>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</si>
  <si>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</si>
  <si>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</si>
  <si>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</si>
  <si>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</si>
  <si>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</si>
  <si>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</si>
  <si>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</si>
  <si>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</si>
  <si>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</si>
  <si>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</si>
  <si>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</si>
  <si>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</si>
  <si>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</si>
  <si>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</si>
  <si>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</si>
  <si>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</si>
  <si>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</si>
  <si>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</si>
  <si>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</si>
  <si>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</si>
  <si>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</si>
  <si>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</si>
  <si>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</si>
  <si>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</si>
  <si>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</si>
  <si>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</si>
  <si>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</si>
  <si>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</si>
  <si>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</si>
  <si>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</si>
  <si>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</si>
  <si>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</si>
  <si>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</si>
  <si>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</si>
  <si>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</si>
  <si>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</si>
  <si>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</si>
  <si>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</si>
  <si>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</si>
  <si>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</si>
  <si>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</si>
  <si>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</si>
  <si>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</si>
  <si>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</si>
  <si>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</si>
  <si>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</si>
  <si>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</si>
  <si>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</si>
  <si>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</si>
  <si>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</si>
  <si>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</si>
  <si>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</si>
  <si>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</si>
  <si>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</si>
  <si>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</si>
  <si>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</si>
  <si>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</si>
  <si>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</si>
  <si>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</si>
  <si>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</si>
  <si>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</si>
  <si>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</si>
  <si>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</si>
  <si>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</si>
  <si>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</si>
  <si>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</si>
  <si>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</si>
  <si>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</si>
  <si>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</si>
  <si>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</si>
  <si>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</si>
  <si>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</si>
  <si>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</si>
  <si>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</si>
  <si>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</si>
  <si>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</si>
  <si>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</si>
  <si>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</si>
  <si>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</si>
  <si>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</si>
  <si>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</si>
  <si>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</si>
  <si>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</si>
  <si>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</si>
  <si>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</si>
  <si>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</si>
  <si>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</si>
  <si>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</si>
  <si>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</si>
  <si>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</si>
  <si>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</si>
  <si>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</si>
  <si>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</si>
  <si>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</si>
  <si>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</si>
  <si>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</si>
  <si>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</si>
  <si>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</si>
  <si>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</si>
  <si>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</si>
  <si>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</si>
  <si>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</si>
  <si>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</si>
  <si>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</si>
  <si>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</si>
  <si>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</si>
  <si>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</si>
  <si>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</si>
  <si>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</si>
  <si>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</si>
  <si>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</si>
  <si>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</si>
  <si>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</si>
  <si>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</si>
  <si>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</si>
  <si>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</si>
  <si>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</si>
  <si>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</si>
  <si>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</si>
  <si>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</si>
  <si>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</si>
  <si>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</si>
  <si>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</si>
  <si>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</si>
  <si>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</si>
  <si>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</si>
  <si>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</si>
  <si>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</si>
  <si>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</si>
  <si>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</si>
  <si>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</si>
  <si>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</si>
  <si>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</si>
  <si>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</si>
  <si>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</si>
  <si>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</si>
  <si>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</si>
  <si>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</si>
  <si>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</si>
  <si>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</si>
  <si>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</si>
  <si>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</si>
  <si>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</si>
  <si>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</si>
  <si>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</si>
  <si>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</si>
  <si>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</si>
  <si>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</si>
  <si>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</si>
  <si>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</si>
  <si>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</si>
  <si>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</si>
  <si>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</si>
  <si>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</si>
  <si>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</si>
  <si>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</si>
  <si>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</si>
  <si>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</si>
  <si>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</si>
  <si>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</si>
  <si>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</si>
  <si>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</si>
  <si>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</si>
  <si>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</si>
  <si>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</si>
  <si>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</si>
  <si>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</si>
  <si>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</si>
  <si>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</si>
  <si>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</si>
  <si>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</si>
  <si>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</si>
  <si>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</si>
  <si>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</si>
  <si>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</si>
  <si>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</si>
  <si>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</si>
  <si>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</si>
  <si>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</si>
  <si>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</si>
  <si>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</si>
  <si>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</si>
  <si>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</si>
  <si>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</si>
  <si>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</si>
  <si>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</si>
  <si>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</si>
  <si>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</si>
  <si>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</si>
  <si>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</si>
  <si>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</si>
  <si>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</si>
  <si>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</si>
  <si>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</si>
  <si>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</si>
  <si>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</si>
  <si>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</si>
  <si>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</si>
  <si>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</si>
  <si>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</si>
  <si>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</si>
  <si>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</si>
  <si>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</si>
  <si>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</si>
  <si>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</si>
  <si>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</si>
  <si>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</si>
  <si>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</si>
  <si>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</si>
  <si>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</si>
  <si>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</si>
  <si>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</si>
  <si>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</si>
  <si>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</si>
  <si>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</si>
  <si>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</si>
  <si>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</si>
  <si>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</si>
  <si>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</si>
  <si>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</si>
  <si>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</si>
  <si>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</si>
  <si>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</si>
  <si>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</si>
  <si>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</si>
  <si>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</si>
  <si>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</si>
  <si>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</si>
  <si>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</si>
  <si>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</si>
  <si>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</si>
  <si>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</si>
  <si>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</si>
  <si>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</si>
  <si>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</si>
  <si>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</si>
  <si>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</si>
  <si>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</si>
  <si>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</si>
  <si>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</si>
  <si>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</si>
  <si>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</si>
  <si>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</si>
  <si>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</si>
  <si>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</si>
  <si>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</si>
  <si>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</si>
  <si>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</si>
  <si>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</si>
  <si>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</si>
  <si>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</si>
  <si>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</si>
  <si>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</si>
  <si>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</si>
  <si>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</si>
  <si>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</si>
  <si>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</si>
  <si>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</si>
  <si>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</si>
  <si>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</si>
  <si>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</si>
  <si>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</si>
  <si>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</si>
  <si>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</si>
  <si>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</si>
  <si>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</si>
  <si>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</si>
  <si>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</si>
  <si>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</si>
  <si>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</si>
  <si>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</si>
  <si>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</si>
  <si>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</si>
  <si>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</si>
  <si>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</si>
  <si>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</si>
  <si>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</si>
  <si>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</si>
  <si>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</si>
  <si>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</si>
  <si>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</si>
  <si>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</si>
  <si>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</si>
  <si>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</si>
  <si>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</si>
  <si>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</si>
  <si>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</si>
  <si>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</si>
  <si>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</si>
  <si>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</si>
  <si>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</si>
  <si>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</si>
  <si>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</si>
  <si>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</si>
  <si>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</si>
  <si>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</si>
  <si>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</si>
  <si>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</si>
  <si>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</si>
  <si>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</si>
  <si>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</si>
  <si>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</si>
  <si>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</si>
  <si>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</si>
  <si>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</si>
  <si>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</si>
  <si>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</si>
  <si>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</si>
  <si>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</si>
  <si>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</si>
  <si>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</si>
  <si>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</si>
  <si>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</si>
  <si>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</si>
  <si>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</si>
  <si>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</si>
  <si>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</si>
  <si>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</si>
  <si>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</si>
  <si>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</si>
  <si>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</si>
  <si>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</si>
  <si>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</si>
  <si>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</si>
  <si>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</si>
  <si>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</si>
  <si>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</si>
  <si>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</si>
  <si>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</si>
  <si>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</si>
  <si>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</si>
  <si>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</si>
  <si>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</si>
  <si>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</si>
  <si>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</si>
  <si>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</si>
  <si>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</si>
  <si>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</si>
  <si>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</si>
  <si>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</si>
  <si>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</si>
  <si>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</si>
  <si>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</si>
  <si>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</si>
  <si>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</si>
  <si>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</si>
  <si>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</si>
  <si>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</si>
  <si>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</si>
  <si>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</si>
  <si>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</si>
  <si>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</si>
  <si>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</si>
  <si>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</si>
  <si>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</si>
  <si>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</si>
  <si>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</si>
  <si>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</si>
  <si>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</si>
  <si>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</si>
  <si>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</si>
  <si>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</si>
  <si>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</si>
  <si>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</si>
  <si>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</si>
  <si>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</si>
  <si>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</si>
  <si>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</si>
  <si>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</si>
  <si>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</si>
  <si>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</si>
  <si>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</si>
  <si>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</si>
  <si>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</si>
  <si>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</si>
  <si>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</si>
  <si>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</si>
  <si>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</si>
  <si>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</si>
  <si>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</si>
  <si>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</si>
  <si>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</si>
  <si>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</si>
  <si>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</si>
  <si>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</si>
  <si>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</si>
  <si>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</si>
  <si>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</si>
  <si>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</si>
  <si>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</si>
  <si>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</si>
  <si>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</si>
  <si>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</si>
  <si>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</si>
  <si>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</si>
  <si>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</si>
  <si>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</si>
  <si>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</si>
  <si>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</si>
  <si>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</si>
  <si>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</si>
  <si>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</si>
  <si>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</si>
  <si>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</si>
  <si>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</si>
  <si>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</si>
  <si>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</si>
  <si>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</si>
  <si>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</si>
  <si>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</si>
  <si>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</si>
  <si>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</si>
  <si>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</si>
  <si>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</si>
  <si>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</si>
  <si>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</si>
  <si>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</si>
  <si>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</si>
  <si>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</si>
  <si>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</si>
  <si>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</si>
  <si>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</si>
  <si>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</si>
  <si>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</si>
  <si>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</si>
  <si>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</si>
  <si>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</si>
  <si>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</si>
  <si>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</si>
  <si>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</si>
  <si>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</si>
  <si>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</si>
  <si>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</si>
  <si>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</si>
  <si>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</si>
  <si>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</si>
  <si>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</si>
  <si>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</si>
  <si>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</si>
  <si>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</si>
  <si>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</si>
  <si>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</si>
  <si>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</si>
  <si>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</si>
  <si>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</si>
  <si>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</si>
  <si>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</si>
  <si>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</si>
  <si>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</si>
  <si>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</si>
  <si>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</si>
  <si>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</si>
  <si>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</si>
  <si>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</si>
  <si>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</si>
  <si>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</si>
  <si>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</si>
  <si>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</si>
  <si>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</si>
  <si>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</si>
  <si>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</si>
  <si>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</si>
  <si>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</si>
  <si>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</si>
  <si>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</si>
  <si>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</si>
  <si>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</si>
  <si>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</si>
  <si>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</si>
  <si>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</si>
  <si>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</si>
  <si>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</si>
  <si>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</si>
  <si>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</si>
  <si>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</si>
  <si>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</si>
  <si>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</si>
  <si>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</si>
  <si>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</si>
  <si>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</si>
  <si>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</si>
  <si>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</si>
  <si>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</si>
  <si>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</si>
  <si>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</si>
  <si>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</si>
  <si>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</si>
  <si>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</si>
  <si>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</si>
  <si>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</si>
  <si>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</si>
  <si>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</si>
  <si>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</si>
  <si>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</si>
  <si>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</si>
  <si>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</si>
  <si>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</si>
  <si>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</si>
  <si>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</si>
  <si>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</si>
  <si>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</si>
  <si>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</si>
  <si>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</si>
  <si>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</si>
  <si>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</si>
  <si>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</si>
  <si>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</si>
  <si>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</si>
  <si>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</si>
  <si>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</si>
  <si>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</si>
  <si>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</si>
  <si>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</si>
  <si>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</si>
  <si>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</si>
  <si>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</si>
  <si>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</si>
  <si>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</si>
  <si>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</si>
  <si>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</si>
  <si>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</si>
  <si>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</si>
  <si>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</si>
  <si>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</si>
  <si>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</si>
  <si>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</si>
  <si>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</si>
  <si>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</si>
  <si>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</si>
  <si>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</si>
  <si>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</si>
  <si>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</si>
  <si>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</si>
  <si>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</si>
  <si>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</si>
  <si>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</si>
  <si>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</si>
  <si>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</si>
  <si>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</si>
  <si>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</si>
  <si>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</si>
  <si>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</si>
  <si>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</si>
  <si>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</si>
  <si>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</si>
  <si>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</si>
  <si>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</si>
  <si>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</si>
  <si>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</si>
  <si>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</si>
  <si>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</si>
  <si>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</si>
  <si>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</si>
  <si>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</si>
  <si>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</si>
  <si>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</si>
  <si>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</si>
  <si>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</si>
  <si>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</si>
  <si>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</si>
  <si>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</si>
  <si>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</si>
  <si>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</si>
  <si>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</si>
  <si>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</si>
  <si>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</si>
  <si>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</si>
  <si>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</si>
  <si>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</si>
  <si>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</si>
  <si>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</si>
  <si>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</si>
  <si>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</si>
  <si>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</si>
  <si>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</si>
  <si>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</si>
  <si>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</si>
  <si>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</si>
  <si>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</si>
  <si>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</si>
  <si>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</si>
  <si>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</si>
  <si>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</si>
  <si>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</si>
  <si>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</si>
  <si>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</si>
  <si>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</si>
  <si>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</si>
  <si>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</si>
  <si>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</si>
  <si>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</si>
  <si>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</si>
  <si>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</si>
  <si>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</si>
  <si>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</si>
  <si>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</si>
  <si>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</si>
  <si>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</si>
  <si>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</si>
  <si>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</si>
  <si>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</si>
  <si>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</si>
  <si>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</si>
  <si>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</si>
  <si>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</si>
  <si>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</si>
  <si>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</si>
  <si>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</si>
  <si>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</si>
  <si>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</si>
  <si>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</si>
  <si>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</si>
  <si>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</si>
  <si>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</si>
  <si>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</si>
  <si>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</si>
  <si>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</si>
  <si>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</si>
  <si>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</si>
  <si>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</si>
  <si>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</si>
  <si>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</si>
  <si>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</si>
  <si>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</si>
  <si>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</si>
  <si>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</si>
  <si>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</si>
  <si>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</si>
  <si>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</si>
  <si>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</si>
  <si>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</si>
  <si>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</si>
  <si>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</si>
  <si>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</si>
  <si>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</si>
  <si>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</si>
  <si>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</si>
  <si>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</si>
  <si>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</si>
  <si>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</si>
  <si>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</si>
  <si>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</si>
  <si>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</si>
  <si>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</si>
  <si>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</si>
  <si>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</si>
  <si>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</si>
  <si>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</si>
  <si>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</si>
  <si>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</si>
  <si>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</si>
  <si>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</si>
  <si>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</si>
  <si>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</si>
  <si>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</si>
  <si>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</si>
  <si>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</si>
  <si>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</si>
  <si>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</si>
  <si>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</si>
  <si>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</si>
  <si>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</si>
  <si>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</si>
  <si>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</si>
  <si>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</si>
  <si>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</si>
  <si>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</si>
  <si>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</si>
  <si>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</si>
  <si>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</si>
  <si>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</si>
  <si>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</si>
  <si>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</si>
  <si>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</si>
  <si>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</si>
  <si>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</si>
  <si>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</si>
  <si>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</si>
  <si>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</si>
  <si>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</si>
  <si>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</si>
  <si>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</si>
  <si>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</si>
  <si>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</si>
  <si>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</si>
  <si>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</si>
  <si>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</si>
  <si>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</si>
  <si>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</si>
  <si>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</si>
  <si>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</si>
  <si>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</si>
  <si>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</si>
  <si>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</si>
  <si>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</si>
  <si>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</si>
  <si>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</si>
  <si>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</si>
  <si>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</si>
  <si>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</si>
  <si>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</si>
  <si>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</si>
  <si>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</si>
  <si>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</si>
  <si>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</si>
  <si>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</si>
  <si>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</si>
  <si>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</si>
  <si>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</si>
  <si>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</si>
  <si>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</si>
  <si>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</si>
  <si>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</si>
  <si>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</si>
  <si>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</si>
  <si>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</si>
  <si>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</si>
  <si>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</si>
  <si>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</si>
  <si>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</si>
  <si>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</si>
  <si>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</si>
  <si>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</si>
  <si>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</si>
  <si>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</si>
  <si>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</si>
  <si>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</si>
  <si>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</si>
  <si>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</si>
  <si>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</si>
  <si>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</si>
  <si>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</si>
  <si>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</si>
  <si>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</si>
  <si>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</si>
  <si>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</si>
  <si>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</si>
  <si>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</si>
  <si>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</si>
  <si>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</si>
  <si>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</si>
  <si>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</si>
  <si>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</si>
  <si>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</si>
  <si>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</si>
  <si>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</si>
  <si>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</si>
  <si>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</si>
  <si>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</si>
  <si>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</si>
  <si>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</si>
  <si>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</si>
  <si>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</si>
  <si>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</si>
  <si>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</si>
  <si>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</si>
  <si>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</si>
  <si>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</si>
  <si>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</si>
  <si>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</si>
  <si>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</si>
  <si>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</si>
  <si>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</si>
  <si>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</si>
  <si>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</si>
  <si>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</si>
  <si>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</si>
  <si>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</si>
  <si>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</si>
  <si>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</si>
  <si>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</si>
  <si>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</si>
  <si>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</si>
  <si>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</si>
  <si>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</si>
  <si>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</si>
  <si>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</si>
  <si>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</si>
  <si>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</si>
  <si>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</si>
  <si>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</si>
  <si>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</si>
  <si>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</si>
  <si>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</si>
  <si>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</si>
  <si>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</si>
  <si>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</si>
  <si>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</si>
  <si>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</si>
  <si>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</si>
  <si>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</si>
  <si>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</si>
  <si>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</si>
  <si>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</si>
  <si>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</si>
  <si>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</si>
  <si>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</si>
  <si>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</si>
  <si>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</si>
  <si>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</si>
  <si>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</si>
  <si>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</si>
  <si>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</si>
  <si>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</si>
  <si>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</si>
  <si>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</si>
  <si>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</si>
  <si>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</si>
  <si>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</si>
  <si>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</si>
  <si>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</si>
  <si>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</si>
  <si>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</si>
  <si>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</si>
  <si>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</si>
  <si>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</si>
  <si>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</si>
  <si>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</si>
  <si>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</si>
  <si>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</si>
  <si>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</si>
  <si>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</si>
  <si>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</si>
  <si>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</si>
  <si>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</si>
  <si>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</si>
  <si>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</si>
  <si>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</si>
  <si>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</si>
  <si>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</si>
  <si>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</si>
  <si>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</si>
  <si>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</si>
  <si>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</si>
  <si>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</si>
  <si>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</si>
  <si>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</si>
  <si>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</si>
  <si>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</si>
  <si>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</si>
  <si>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</si>
  <si>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</si>
  <si>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</si>
  <si>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</si>
  <si>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</si>
  <si>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</si>
  <si>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</si>
  <si>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</si>
  <si>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</si>
  <si>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</si>
  <si>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</si>
  <si>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</si>
  <si>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</si>
  <si>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</si>
  <si>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</si>
  <si>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</si>
  <si>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</si>
  <si>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</si>
  <si>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</si>
  <si>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</si>
  <si>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</si>
  <si>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</si>
  <si>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</si>
  <si>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</si>
  <si>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</si>
  <si>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</si>
  <si>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</si>
  <si>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</si>
  <si>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</si>
  <si>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</si>
  <si>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</si>
  <si>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</si>
  <si>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</si>
  <si>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</si>
  <si>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</si>
  <si>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</si>
  <si>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</si>
  <si>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</si>
  <si>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</si>
  <si>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</si>
  <si>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</si>
  <si>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</si>
  <si>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</si>
  <si>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</si>
  <si>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</si>
  <si>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</si>
  <si>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</si>
  <si>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</si>
  <si>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</si>
  <si>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</si>
  <si>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</si>
  <si>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</si>
  <si>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</si>
  <si>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</si>
  <si>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</si>
  <si>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</si>
  <si>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</si>
  <si>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</si>
  <si>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</si>
  <si>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</si>
  <si>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</si>
  <si>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</si>
  <si>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</si>
  <si>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</si>
  <si>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</si>
  <si>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</si>
  <si>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</si>
  <si>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</si>
  <si>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</si>
  <si>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</si>
  <si>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</si>
  <si>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</si>
  <si>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</si>
  <si>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</si>
  <si>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</si>
  <si>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</si>
  <si>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</si>
  <si>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</si>
  <si>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</si>
  <si>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</si>
  <si>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</si>
  <si>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</si>
  <si>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</si>
  <si>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</si>
  <si>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</si>
  <si>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</si>
  <si>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</si>
  <si>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</si>
  <si>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</si>
  <si>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</si>
  <si>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</si>
  <si>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</si>
  <si>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</si>
  <si>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</si>
  <si>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</si>
  <si>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</si>
  <si>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</si>
  <si>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</si>
  <si>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</si>
  <si>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</si>
  <si>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</si>
  <si>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</si>
  <si>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</si>
  <si>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</si>
  <si>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</si>
  <si>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</si>
  <si>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</si>
  <si>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</si>
  <si>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</si>
  <si>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</si>
  <si>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</si>
  <si>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</si>
  <si>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</si>
  <si>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</si>
  <si>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</si>
  <si>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</si>
  <si>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</si>
  <si>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</si>
  <si>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</si>
  <si>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</si>
  <si>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</si>
  <si>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</si>
  <si>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</si>
  <si>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</si>
  <si>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</si>
  <si>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</si>
  <si>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</si>
  <si>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</si>
  <si>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</si>
  <si>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</si>
  <si>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</si>
  <si>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</si>
  <si>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</si>
  <si>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</si>
  <si>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</si>
  <si>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</si>
  <si>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</si>
  <si>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</si>
  <si>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</si>
  <si>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</si>
  <si>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</si>
  <si>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</si>
  <si>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</si>
  <si>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</si>
  <si>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</si>
  <si>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</si>
  <si>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</si>
  <si>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</si>
  <si>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</si>
  <si>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</si>
  <si>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</si>
  <si>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</si>
  <si>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</si>
  <si>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</si>
  <si>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</si>
  <si>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</si>
  <si>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</si>
  <si>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</si>
  <si>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</si>
  <si>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</si>
  <si>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</si>
  <si>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</si>
  <si>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</si>
  <si>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</si>
  <si>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</si>
  <si>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</si>
  <si>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</si>
  <si>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</si>
  <si>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</si>
  <si>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</si>
  <si>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</si>
  <si>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</si>
  <si>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</si>
  <si>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</si>
  <si>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</si>
  <si>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</si>
  <si>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</si>
  <si>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</si>
  <si>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</si>
  <si>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</si>
  <si>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</si>
  <si>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</si>
  <si>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</si>
  <si>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</si>
  <si>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</si>
  <si>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</si>
  <si>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</si>
  <si>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</si>
  <si>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</si>
  <si>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</si>
  <si>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</si>
  <si>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</si>
  <si>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</si>
  <si>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</si>
  <si>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</si>
  <si>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</si>
  <si>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</si>
  <si>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</si>
  <si>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</si>
  <si>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</si>
  <si>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</si>
  <si>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</si>
  <si>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</si>
  <si>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</si>
  <si>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</si>
  <si>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</si>
  <si>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</si>
  <si>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</si>
  <si>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</si>
  <si>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</si>
  <si>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</si>
  <si>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</si>
  <si>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</si>
  <si>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</si>
  <si>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</si>
  <si>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</si>
  <si>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</si>
  <si>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</si>
  <si>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</si>
  <si>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</si>
  <si>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</si>
  <si>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</si>
  <si>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</si>
  <si>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</si>
  <si>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</si>
  <si>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</si>
  <si>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</si>
  <si>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</si>
  <si>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</si>
  <si>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</si>
  <si>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</si>
  <si>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</si>
  <si>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</si>
  <si>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</si>
  <si>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</si>
  <si>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</si>
  <si>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</si>
  <si>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</si>
  <si>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</si>
  <si>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</si>
  <si>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</si>
  <si>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</si>
  <si>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</si>
  <si>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</si>
  <si>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</si>
  <si>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</si>
  <si>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</si>
  <si>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</si>
  <si>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</si>
  <si>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</si>
  <si>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</si>
  <si>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</si>
  <si>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</si>
  <si>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</si>
  <si>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</si>
  <si>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</si>
  <si>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</si>
  <si>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</si>
  <si>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</si>
  <si>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</si>
  <si>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</si>
  <si>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</si>
  <si>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</si>
  <si>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</si>
  <si>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</si>
  <si>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</si>
  <si>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</si>
  <si>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</si>
  <si>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</si>
  <si>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</si>
  <si>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</si>
  <si>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</si>
  <si>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</si>
  <si>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</si>
  <si>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</si>
  <si>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</si>
  <si>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</si>
  <si>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</si>
  <si>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</si>
  <si>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</si>
  <si>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</si>
  <si>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</si>
  <si>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</si>
  <si>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</si>
  <si>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</si>
  <si>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</si>
  <si>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</si>
  <si>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</si>
  <si>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</si>
  <si>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</si>
  <si>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</si>
  <si>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</si>
  <si>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</si>
  <si>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</si>
  <si>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</si>
  <si>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</si>
  <si>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</si>
  <si>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</si>
  <si>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</si>
  <si>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</si>
  <si>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</si>
  <si>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</si>
  <si>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</si>
  <si>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</si>
  <si>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</si>
  <si>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</si>
  <si>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</si>
  <si>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</si>
  <si>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</si>
  <si>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</si>
  <si>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</si>
  <si>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</si>
  <si>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</si>
  <si>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</si>
  <si>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</si>
  <si>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</si>
  <si>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</si>
  <si>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</si>
  <si>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</si>
  <si>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</si>
  <si>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</si>
  <si>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</si>
  <si>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</si>
  <si>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</si>
  <si>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</si>
  <si>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</si>
  <si>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</si>
  <si>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</si>
  <si>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</si>
  <si>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</si>
  <si>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</si>
  <si>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</si>
  <si>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</si>
  <si>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</si>
  <si>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</si>
  <si>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</si>
  <si>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</si>
  <si>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</si>
  <si>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</si>
  <si>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</si>
  <si>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</si>
  <si>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</si>
  <si>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</si>
  <si>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</si>
  <si>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</si>
  <si>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</si>
  <si>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</si>
  <si>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</si>
  <si>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</si>
  <si>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</si>
  <si>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</si>
  <si>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</si>
  <si>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</si>
  <si>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</si>
  <si>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</si>
  <si>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</si>
  <si>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</si>
  <si>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</si>
  <si>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</si>
  <si>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</si>
  <si>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</si>
  <si>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</si>
  <si>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</si>
  <si>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</si>
  <si>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</si>
  <si>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</si>
  <si>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</si>
  <si>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</si>
  <si>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</si>
  <si>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</si>
  <si>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</si>
  <si>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</si>
  <si>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</si>
  <si>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</si>
  <si>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</si>
  <si>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</si>
  <si>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</si>
  <si>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</si>
  <si>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</si>
  <si>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</si>
  <si>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</si>
  <si>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</si>
  <si>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</si>
  <si>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</si>
  <si>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</si>
  <si>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</si>
  <si>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</si>
  <si>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</si>
  <si>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</si>
  <si>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</si>
  <si>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</si>
  <si>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</si>
  <si>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</si>
  <si>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</si>
  <si>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</si>
  <si>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</si>
  <si>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</si>
  <si>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</si>
  <si>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</si>
  <si>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</si>
  <si>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</si>
  <si>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</si>
  <si>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</si>
  <si>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</si>
  <si>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</si>
  <si>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</si>
  <si>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</si>
  <si>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</si>
  <si>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</si>
  <si>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</si>
  <si>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</si>
  <si>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</si>
  <si>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</si>
  <si>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</si>
  <si>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</si>
  <si>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</si>
  <si>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</si>
  <si>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</si>
  <si>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</si>
  <si>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</si>
  <si>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</si>
  <si>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</si>
  <si>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</si>
  <si>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</si>
  <si>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</si>
  <si>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</si>
  <si>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</si>
  <si>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</si>
  <si>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</si>
  <si>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</si>
  <si>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</si>
  <si>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</si>
  <si>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</si>
  <si>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</si>
  <si>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</si>
  <si>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</si>
  <si>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</si>
  <si>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</si>
  <si>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</si>
  <si>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</si>
  <si>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</si>
  <si>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</si>
  <si>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</si>
  <si>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</si>
  <si>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</si>
  <si>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</si>
  <si>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</si>
  <si>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</si>
  <si>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</si>
  <si>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</si>
  <si>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</si>
  <si>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</si>
  <si>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</si>
  <si>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</si>
  <si>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</si>
  <si>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</si>
  <si>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</si>
  <si>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</si>
  <si>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</si>
  <si>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</si>
  <si>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</si>
  <si>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</si>
  <si>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</si>
  <si>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</si>
  <si>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</si>
  <si>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</si>
  <si>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</si>
  <si>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</si>
  <si>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</si>
  <si>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</si>
  <si>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</si>
  <si>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</si>
  <si>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</si>
  <si>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</si>
  <si>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</si>
  <si>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</si>
  <si>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</si>
  <si>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</si>
  <si>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</si>
  <si>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</si>
  <si>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</si>
  <si>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</si>
  <si>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</si>
  <si>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</si>
  <si>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</si>
  <si>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</si>
  <si>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</si>
  <si>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</si>
  <si>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</si>
  <si>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</si>
  <si>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</si>
  <si>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</si>
  <si>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</si>
  <si>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</si>
  <si>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</si>
  <si>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</si>
  <si>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</si>
  <si>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</si>
  <si>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</si>
  <si>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</si>
  <si>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</si>
  <si>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</si>
  <si>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</si>
  <si>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</si>
  <si>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</si>
  <si>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</si>
  <si>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</si>
  <si>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</si>
  <si>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</si>
  <si>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</si>
  <si>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</si>
  <si>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</si>
  <si>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</si>
  <si>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</si>
  <si>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</si>
  <si>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</si>
  <si>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</si>
  <si>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</si>
  <si>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</si>
  <si>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</si>
  <si>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</si>
  <si>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</si>
  <si>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</si>
  <si>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</si>
  <si>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</si>
  <si>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</si>
  <si>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</si>
  <si>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</si>
  <si>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</si>
  <si>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</si>
  <si>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</si>
  <si>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</si>
  <si>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</si>
  <si>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</si>
  <si>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</si>
  <si>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</si>
  <si>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</si>
  <si>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</si>
  <si>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</si>
  <si>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</si>
  <si>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</si>
  <si>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</si>
  <si>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</si>
  <si>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</si>
  <si>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</si>
  <si>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</si>
  <si>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</si>
  <si>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</si>
  <si>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</si>
  <si>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</si>
  <si>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</si>
  <si>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</si>
  <si>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</si>
  <si>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</si>
  <si>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</si>
  <si>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</si>
  <si>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</si>
  <si>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</si>
  <si>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</si>
  <si>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</si>
  <si>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</si>
  <si>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</si>
  <si>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</si>
  <si>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</si>
  <si>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</si>
  <si>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</si>
  <si>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</si>
  <si>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</si>
  <si>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</si>
  <si>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</si>
  <si>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</si>
  <si>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</si>
  <si>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</si>
  <si>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</si>
  <si>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</si>
  <si>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</si>
  <si>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</si>
  <si>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</si>
  <si>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</si>
  <si>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</si>
  <si>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</si>
  <si>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</si>
  <si>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</si>
  <si>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</si>
  <si>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</si>
  <si>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</si>
  <si>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</si>
  <si>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</si>
  <si>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</si>
  <si>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</si>
  <si>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</si>
  <si>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</si>
  <si>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</si>
  <si>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</si>
  <si>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</si>
  <si>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</si>
  <si>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</si>
  <si>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</si>
  <si>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</si>
  <si>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</si>
  <si>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</si>
  <si>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</si>
  <si>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</si>
  <si>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</si>
  <si>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</si>
  <si>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</si>
  <si>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</si>
  <si>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</si>
  <si>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</si>
  <si>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</si>
  <si>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</si>
  <si>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</si>
  <si>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</si>
  <si>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</si>
  <si>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</si>
  <si>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</si>
  <si>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</si>
  <si>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</si>
  <si>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</si>
  <si>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</si>
  <si>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</si>
  <si>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</si>
  <si>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</si>
  <si>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</si>
  <si>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</si>
  <si>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</si>
  <si>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</si>
  <si>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</si>
  <si>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</si>
  <si>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</si>
  <si>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</si>
  <si>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</si>
  <si>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</si>
  <si>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</si>
  <si>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</si>
  <si>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</si>
  <si>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</si>
  <si>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</si>
  <si>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</si>
  <si>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</si>
  <si>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</si>
  <si>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</si>
  <si>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</si>
  <si>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</si>
  <si>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</si>
  <si>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</si>
  <si>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</si>
  <si>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</si>
  <si>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</si>
  <si>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</si>
  <si>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</si>
  <si>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</si>
  <si>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</si>
  <si>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</si>
  <si>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</si>
  <si>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</si>
  <si>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</si>
  <si>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</si>
  <si>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</si>
  <si>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</si>
  <si>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</si>
  <si>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</si>
  <si>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</si>
  <si>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</si>
  <si>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</si>
  <si>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</si>
  <si>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</si>
  <si>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</si>
  <si>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</si>
  <si>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</si>
  <si>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</si>
  <si>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</si>
  <si>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</si>
  <si>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</si>
  <si>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</si>
  <si>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</si>
  <si>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</si>
  <si>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</si>
  <si>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</si>
  <si>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</si>
  <si>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</si>
  <si>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</si>
  <si>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</si>
  <si>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</si>
  <si>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</si>
  <si>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</si>
  <si>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</si>
  <si>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</si>
  <si>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</si>
  <si>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</si>
  <si>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</si>
  <si>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</si>
  <si>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</si>
  <si>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</si>
  <si>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</si>
  <si>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</si>
  <si>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</si>
  <si>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</si>
  <si>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</si>
  <si>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</si>
  <si>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</si>
  <si>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</si>
  <si>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</si>
  <si>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</si>
  <si>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</si>
  <si>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</si>
  <si>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</si>
  <si>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</si>
  <si>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</si>
  <si>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</si>
  <si>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</si>
  <si>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</si>
  <si>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</si>
  <si>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</si>
  <si>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</si>
  <si>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</si>
  <si>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</si>
  <si>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</si>
  <si>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</si>
  <si>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</si>
  <si>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</si>
  <si>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</si>
  <si>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</si>
  <si>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</si>
  <si>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</si>
  <si>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</si>
  <si>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</si>
  <si>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</si>
  <si>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</si>
  <si>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</si>
  <si>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</si>
  <si>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</si>
  <si>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</si>
  <si>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</si>
  <si>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</si>
  <si>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PCM-20251010-00001284</t>
  </si>
  <si>
    <t>mlji0186</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</si>
  <si>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</si>
  <si>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</si>
  <si>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</si>
  <si>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</si>
  <si>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</si>
  <si>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</si>
  <si>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</si>
  <si>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</si>
  <si>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</si>
  <si>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</si>
  <si>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</si>
  <si>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</si>
  <si>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</si>
  <si>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</si>
  <si>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</si>
  <si>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</si>
  <si>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70 mins</t>
  </si>
  <si>
    <t>PCM-20251010-00001198</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</si>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</sst>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277.92695868055307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0.4176299768514582</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45940.875384606479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45940.875384606479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45940.875384606479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45940.875384606479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45940.875384606479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45940.875384606479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45940.875384606479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45940.875384606479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45940.875384606479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45940.875384606479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45940.875384606479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45940.875384606479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45940.875384606479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45940.875384606479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45940.875384606479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45940.875384606479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45940.875384606479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45940.875384606479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45940.875384606479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45940.875384606479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45940.875384606479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45940.875384606479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45940.875384606479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45940.875384606479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45940.875384606479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45940.875384606479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45940.875384606479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45940.875384606479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45940.875384606479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45940.875384606479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45940.875384606479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45940.875384606479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45940.875384606479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45940.875384606479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45940.875384606479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45940.875384606479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45940.875384606479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45940.875384606479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45940.875384606479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45940.875384606479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45940.875384606479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45940.875384606479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45940.875384606479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45940.875384606479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45940.875384606479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45940.875384606479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45940.875384606479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45940.875384606479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45940.875384606479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134.14830127314781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115.87554664351774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45940.875384606479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45940.875384606479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45940.875384606479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45940.875384606479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45940.875384606479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45940.875384606479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45940.875384606479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45940.875384606479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45940.875384606479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45940.875384606479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45940.875384606479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45940.875384606479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45940.875384606479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45940.875384606479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45940.875384606479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45940.875384606479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45940.875384606479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45940.875384606479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45940.875384606479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45940.875384606479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45940.875384606479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45940.875384606479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45940.875384606479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45940.875384606479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45940.875384606479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45940.875384606479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45940.875384606479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45940.875384606479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45940.875384606479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45940.875384606479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45940.875384606479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45940.875384606479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45940.875384606479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45940.875384606479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45940.875384606479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45940.875384606479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45940.875384606479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45940.875384606479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45940.875384606479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45940.875384606479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45940.875384606479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45940.875384606479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45940.875384606479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45940.875384606479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45940.875384606479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45940.875384606479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45940.875384606479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45940.875384606479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45940.875384606479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45940.875384606479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45940.875384606479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45940.875384606479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45940.875384606479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45940.875384606479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45940.875384606479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45940.875384606479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45940.875384606479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45940.875384606479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45940.875384606479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45940.875384606479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45940.875384606479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45940.875384606479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45940.875384606479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45940.875384606479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45940.875384606479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45940.875384606479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45940.875384606479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45940.875384606479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45940.875384606479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45940.875384606479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45940.875384606479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45940.875384606479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45940.875384606479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45940.875384606479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45940.875384606479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45940.875384606479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45940.875384606479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45940.875384606479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45940.875384606479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45940.875384606479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45940.875384606479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45940.875384606479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45940.875384606479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45940.875384606479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45940.875384606479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45940.875384606479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45940.875384606479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45940.875384606479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45940.875384606479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45940.875384606479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45940.875384606479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45940.875384606479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45940.875384606479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45940.875384606479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45940.875384606479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45940.875384606479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45940.875384606479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45940.875384606479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45940.875384606479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45940.875384606479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45940.875384606479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45940.875384606479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45940.875384606479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45940.875384606479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45940.875384606479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45940.875384606479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45940.875384606479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45940.875384606479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45940.875384606479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45940.875384606479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45940.875384606479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45940.875384606479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45940.875384606479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45940.875384606479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45940.875384606479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45940.875384606479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45940.875384606479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45940.875384606479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45940.875384606479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45940.875384606479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45940.875384606479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45940.875384606479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45940.875384606479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45940.875384606479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45940.875384606479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45940.875384606479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45940.875384606479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45940.875384606479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45940.875384606479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45940.875384606479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45940.875384606479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45940.875384606479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45940.875384606479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45940.875384606479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45940.875384606479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45940.875384606479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45940.875384606479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45940.875384606479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45940.875384606479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45940.875384606479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45940.875384606479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45940.875384606479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45940.875384606479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45940.875384606479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45940.875384606479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45940.875384606479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45940.875384606479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45940.875384606479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45940.875384606479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45940.875384606479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45940.875384606479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45940.875384606479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45940.875384606479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45940.875384606479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45940.875384606479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45940.875384606479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45940.875384606479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45940.875384606479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45940.875384606479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45940.875384606479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45940.875384606479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45940.875384606479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45940.875384606479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45940.875384606479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45940.875384606479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45940.875384606479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45940.875384606479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45940.875384606479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45940.875384606479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45940.875384606479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45940.875384606479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45940.875384606479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45940.875384606479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45940.875384606479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45940.875384606479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45940.875384606479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45940.875384606479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45940.875384606479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45940.875384606479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45940.875384606479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45940.875384606479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45940.875384606479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45940.875384606479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45940.875384606479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45940.875384606479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45940.875384606479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45940.875384606479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45940.875384606479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45940.875384606479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45940.875384606479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45940.875384606479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45940.875384606479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45940.875384606479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45940.875384606479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45940.875384606479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45940.875384606479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45940.875384606479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45940.875384606479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45940.875384606479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45940.875384606479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45940.875384606479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45940.875384606479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45940.875384606479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45940.875384606479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45940.875384606479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45940.875384606479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45940.875384606479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45940.875384606479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45940.875384606479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45940.875384606479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45940.875384606479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45940.875384606479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45940.875384606479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45940.875384606479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45940.875384606479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45940.875384606479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45940.875384606479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45940.875384606479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45940.875384606479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45940.875384606479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45940.875384606479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45940.875384606479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45940.875384606479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45940.875384606479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45940.875384606479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45940.875384606479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45940.875384606479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45940.875384606479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45940.875384606479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45940.875384606479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45940.875384606479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45940.875384606479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45940.875384606479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45940.875384606479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45940.875384606479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45940.875384606479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45940.875384606479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45940.875384606479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45940.875384606479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45940.875384606479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45940.875384606479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45940.875384606479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45940.875384606479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45940.875384606479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45940.875384606479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45940.875384606479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45940.875384606479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45940.875384606479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45940.875384606479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45940.875384606479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45940.875384606479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45940.875384606479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45940.875384606479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45940.875384606479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45940.875384606479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45940.875384606479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45940.875384606479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45940.875384606479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45940.875384606479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45940.875384606479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45940.875384606479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45940.875384606479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45940.875384606479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45940.875384606479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45940.875384606479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45940.875384606479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45940.875384606479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45940.875384606479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45940.875384606479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45940.875384606479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45940.875384606479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45940.875384606479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45940.875384606479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45940.875384606479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45940.875384606479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45940.875384606479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45940.875384606479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45940.875384606479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45940.875384606479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45940.875384606479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45940.875384606479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45940.875384606479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45940.875384606479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45940.875384606479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45940.875384606479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45940.875384606479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45940.875384606479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45940.875384606479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45940.875384606479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45940.875384606479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45940.875384606479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45940.875384606479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45940.875384606479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45940.875384606479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45940.875384606479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45940.875384606479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45940.875384606479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45940.875384606479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45940.875384606479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45940.875384606479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45940.875384606479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45940.875384606479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45940.875384606479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45940.875384606479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45940.875384606479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45940.875384606479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45940.875384606479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45940.875384606479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45940.875384606479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45940.875384606479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45940.875384606479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45940.875384606479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45940.875384606479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45940.875384606479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45940.875384606479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45940.875384606479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45940.875384606479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45940.875384606479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45940.875384606479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45940.875384606479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45940.875384606479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45940.875384606479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45940.875384606479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45940.875384606479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45940.875384606479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45940.875384606479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45940.875384606479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45940.875384606479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45940.875384606479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45940.875384606479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45940.875384606479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45940.875384606479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45940.875384606479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45940.875384606479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45940.875384606479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45940.875384606479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45940.875384606479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45940.875384606479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45940.875384606479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45940.875384606479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45940.875384606479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45940.875384606479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45940.875384606479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45940.875384606479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45940.875384606479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45940.875384606479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45940.875384606479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45940.875384606479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45940.875384606479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45940.875384606479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45940.875384606479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45940.875384606479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45940.875384606479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45940.875384606479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45940.875384606479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45940.875384606479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45940.875384606479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45940.875384606479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45940.875384606479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45940.875384606479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45940.875384606479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45940.875384606479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45940.875384606479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45940.875384606479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45940.875384606479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45940.875384606479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45940.875384606479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45940.875384606479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45940.875384606479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45940.875384606479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45940.875384606479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45940.875384606479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45940.875384606479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45940.875384606479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45940.875384606479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45940.875384606479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45940.875384606479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45940.875384606479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45940.875384606479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45940.875384606479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45940.875384606479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45940.875384606479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45940.875384606479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45940.875384606479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45940.875384606479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45940.875384606479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45940.875384606479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45940.875384606479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45940.875384606479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45940.875384606479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45940.875384606479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45940.875384606479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45940.875384606479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45940.875384606479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45940.875384606479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45940.875384606479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45940.875384606479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45940.875384606479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45940.875384606479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45940.875384606479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45940.875384606479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45940.875384606479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45940.875384606479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45940.875384606479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45940.875384606479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45940.875384606479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45940.875384606479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45940.875384606479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45940.875384606479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45940.875384606479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45940.875384606479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45940.875384606479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45940.875384606479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45940.875384606479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45940.875384606479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45940.875384606479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45940.875384606479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45940.875384606479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45940.875384606479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45940.875384606479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45940.875384606479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45940.875384606479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45940.875384606479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45940.875384606479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45940.875384606479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45940.875384606479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45940.875384606479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45940.875384606479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45940.875384606479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45940.875384606479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45940.875384606479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45940.875384606479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45940.875384606479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45940.875384606479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45940.875384606479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45940.875384606479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45940.875384606479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45940.875384606479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45940.875384606479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45940.875384606479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45940.875384606479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45940.875384606479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45940.875384606479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45940.875384606479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45940.875384606479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45940.875384606479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45940.875384606479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45940.875384606479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45940.875384606479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45940.875384606479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45940.875384606479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45940.875384606479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45940.875384606479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45940.875384606479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45940.875384606479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45940.875384606479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45940.875384606479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45940.875384606479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45940.875384606479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45940.875384606479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45940.875384606479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45940.875384606479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45940.875384606479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45940.875384606479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45940.875384606479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45940.875384606479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45940.875384606479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45940.875384606479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45940.875384606479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45940.875384606479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45940.875384606479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45940.875384606479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45940.875384606479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45940.875384606479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45940.875384606479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45940.875384606479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45940.875384606479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45940.875384606479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45940.875384606479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45940.875384606479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45940.875384606479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45940.875384606479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45940.875384606479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45940.875384606479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45940.875384606479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45940.875384606479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45940.875384606479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45940.875384606479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45940.875384606479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45940.875384606479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45940.875384606479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45940.875384606479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45940.875384606479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45940.875384606479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45940.875384606479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45940.875384606479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45940.875384606479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45940.875384606479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45940.875384606479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45940.875384606479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45940.875384606479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45940.875384606479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45940.875384606479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45940.875384606479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45940.875384606479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45940.875384606479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45940.875384606479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45940.875384606479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45940.875384606479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45940.875384606479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45940.875384606479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45940.875384606479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45940.875384606479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45940.875384606479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45940.875384606479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45940.875384606479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45940.875384606479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45940.875384606479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45940.875384606479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45940.875384606479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45940.875384606479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45940.875384606479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45940.875384606479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45940.875384606479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45940.875384606479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45940.875384606479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45940.875384606479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45940.875384606479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45940.875384606479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45940.875384606479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45940.875384606479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45940.875384606479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45940.875384606479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45940.875384606479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45940.875384606479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45940.875384606479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45940.875384606479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45940.875384606479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45940.875384606479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45940.875384606479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45940.875384606479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45940.875384606479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45940.875384606479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45940.875384606479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45940.875384606479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45940.875384606479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45940.875384606479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45940.875384606479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45940.875384606479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45940.875384606479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45940.875384606479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45940.875384606479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45940.875384606479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45940.875384606479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45940.875384606479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45940.875384606479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45940.875384606479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45940.875384606479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45940.875384606479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45940.875384606479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45940.875384606479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45940.875384606479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45940.875384606479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45940.875384606479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45940.875384606479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45940.875384606479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45940.875384606479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45940.875384606479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45940.875384606479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45940.875384606479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45940.875384606479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45940.875384606479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45940.875384606479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45940.875384606479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45940.875384606479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45940.875384606479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45940.875384606479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45940.875384606479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45940.875384606479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45940.875384606479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45940.875384606479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45940.875384606479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45940.875384606479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45940.875384606479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45940.875384606479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45940.875384606479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45940.875384606479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45940.875384606479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45940.875384606479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45940.875384606479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45940.875384606479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45940.875384606479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45940.875384606479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45940.875384606479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45940.875384606479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45940.875384606479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45940.875384606479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45940.875384606479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45940.875384606479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45940.875384606479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45940.875384606479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45940.875384606479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45940.875384606479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45940.875384606479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45940.875384606479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45940.875384606479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45940.875384606479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45940.875384606479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45940.875384606479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45940.875384606479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45940.875384606479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45940.875384606479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45940.875384606479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45940.875384606479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45940.875384606479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45940.875384606479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45940.875384606479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45940.875384606479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45940.875384606479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45940.875384606479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45940.875384606479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45940.875384606479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45940.875384606479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45940.875384606479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45940.875384606479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45940.875384606479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45940.875384606479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45940.875384606479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45940.875384606479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45940.875384606479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45940.875384606479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45940.875384606479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45940.875384606479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45940.875384606479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45940.875384606479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45940.875384606479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45940.875384606479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45940.875384606479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45940.875384606479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45940.875384606479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45940.875384606479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45940.875384606479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45940.875384606479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45940.875384606479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45940.875384606479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45940.875384606479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45940.875384606479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45940.875384606479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45940.875384606479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45940.875384606479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45940.875384606479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45940.875384606479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45940.875384606479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45940.875384606479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45940.875384606479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45940.875384606479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45940.875384606479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45940.875384606479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45940.875384606479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45940.875384606479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45940.875384606479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45940.875384606479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45940.875384606479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45940.875384606479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45940.875384606479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45940.875384606479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45940.875384606479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45940.875384606479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45940.875384606479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45940.875384606479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45940.875384606479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45940.875384606479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45940.875384606479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45940.875384606479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45940.875384606479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45940.875384606479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45940.875384606479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45940.875384606479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45940.875384606479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45940.875384606479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45940.875384606479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45940.875384606479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45940.875384606479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45940.875384606479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45940.875384606479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45940.875384606479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45940.875384606479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45940.875384606479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45940.875384606479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45940.875384606479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45940.875384606479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45940.875384606479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45940.875384606479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45940.875384606479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45940.875384606479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45940.875384606479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45940.875384606479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45940.875384606479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45940.875384606479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45940.875384606479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45940.875384606479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45940.875384606479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45940.875384606479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45940.875384606479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45940.875384606479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45940.875384606479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45940.875384606479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45940.875384606479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45940.875384606479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45940.875384606479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45940.875384606479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45940.875384606479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45940.875384606479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45940.875384606479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45940.875384606479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45940.875384606479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45940.875384606479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45940.875384606479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45940.875384606479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45940.875384606479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45940.875384606479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45940.875384606479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45940.875384606479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45940.875384606479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45940.875384606479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45940.875384606479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45940.875384606479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45940.875384606479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45940.875384606479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45940.875384606479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45940.875384606479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45940.875384606479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45940.875384606479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45940.875384606479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45940.875384606479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45940.875384606479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45940.875384606479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45940.875384606479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45940.875384606479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45940.875384606479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45940.875384606479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45940.875384606479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45940.875384606479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45940.875384606479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45940.875384606479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45940.875384606479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45940.875384606479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45940.875384606479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45940.875384606479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45940.875384606479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45940.875384606479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45940.875384606479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45940.875384606479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45940.875384606479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45940.875384606479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45940.875384606479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45940.875384606479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45940.875384606479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45940.875384606479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45940.875384606479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45940.875384606479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45940.875384606479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45940.875384606479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45940.875384606479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45940.875384606479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45940.875384606479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45940.875384606479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45940.875384606479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45940.875384606479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45940.875384606479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45940.875384606479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45940.875384606479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45940.875384606479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45940.875384606479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45940.875384606479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45940.875384606479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45940.875384606479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45940.875384606479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45940.875384606479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45940.875384606479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45940.875384606479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45940.875384606479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45940.875384606479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45940.875384606479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45940.875384606479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45940.875384606479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45940.875384606479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45940.875384606479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45940.875384606479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45940.875384606479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45940.875384606479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45940.875384606479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45940.875384606479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45940.875384606479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45940.875384606479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45940.875384606479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45940.875384606479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45940.875384606479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45940.875384606479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45940.875384606479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45940.875384606479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45940.875384606479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45940.875384606479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45940.875384606479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45940.875384606479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45940.875384606479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45940.875384606479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45940.875384606479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45940.875384606479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45940.875384606479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45940.875384606479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45940.875384606479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45940.875384606479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45940.875384606479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45940.875384606479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45940.875384606479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45940.875384606479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45940.875384606479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45940.875384606479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45940.875384606479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45940.875384606479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45940.875384606479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45940.875384606479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45940.875384606479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45940.875384606479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45940.875384606479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45940.875384606479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45940.875384606479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45940.875384606479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45940.875384606479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45940.875384606479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45940.875384606479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45940.875384606479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45940.875384606479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45940.875384606479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45940.875384606479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45940.875384606479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45940.875384606479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45940.875384606479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45940.875384606479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45940.875384606479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45940.875384606479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45940.875384606479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45940.875384606479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45940.875384606479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45940.875384606479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45940.875384606479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45940.875384606479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45940.875384606479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45940.875384606479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45940.875384606479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45940.875384606479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45940.875384606479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45940.875384606479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45940.875384606479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45940.875384606479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45940.875384606479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45940.875384606479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45940.875384606479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45940.875384606479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45940.875384606479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45940.875384606479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45940.875384606479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45940.875384606479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45940.875384606479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45940.875384606479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45940.875384606479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45940.875384606479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45940.875384606479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45940.875384606479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45940.875384606479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45940.875384606479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45940.875384606479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45940.875384606479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45940.875384606479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45940.875384606479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45940.875384606479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45940.875384606479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45940.875384606479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45940.875384606479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45940.875384606479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45940.875384606479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45940.875384606479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45940.875384606479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45940.875384606479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45940.875384606479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45940.875384606479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45940.875384606479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45940.875384606479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45940.875384606479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45940.875384606479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45940.875384606479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45940.875384606479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45940.875384606479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45940.875384606479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45940.875384606479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45940.875384606479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45940.875384606479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45940.875384606479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45940.875384606479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45940.875384606479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45940.875384606479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45940.875384606479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45940.875384606479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45940.875384606479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45940.875384606479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45940.875384606479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45940.875384606479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45940.875384606479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45940.875384606479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45940.875384606479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45940.875384606479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45940.875384606479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45940.875384606479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45940.875384606479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45940.875384606479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45940.875384606479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45940.875384606479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45940.875384606479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45940.875384606479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45940.875384606479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45940.875384606479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45940.875384606479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45940.875384606479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45940.875384606479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45940.875384606479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45940.875384606479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45940.875384606479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45940.875384606479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45940.875384606479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45940.875384606479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45940.875384606479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45940.875384606479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45940.875384606479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45940.875384606479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45940.875384606479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45940.875384606479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45940.875384606479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45940.875384606479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45940.875384606479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45940.875384606479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45940.875384606479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45940.875384606479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45940.875384606479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45940.875384606479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45940.875384606479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45940.875384606479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45940.875384606479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45940.875384606479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45940.875384606479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45940.875384606479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45940.875384606479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45940.875384606479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45940.875384606479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45940.875384606479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45940.875384606479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45940.875384606479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45940.875384606479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45940.875384606479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45940.875384606479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45940.875384606479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45940.875384606479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45940.875384606479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45940.875384606479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45940.875384606479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45940.875384606479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45940.875384606479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45940.875384606479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45940.875384606479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45940.875384606479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45940.875384606479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45940.875384606479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45940.875384606479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45940.875384606479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45940.875384606479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45940.875384606479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45940.875384606479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45940.875384606479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45940.875384606479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45940.875384606479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45940.875384606479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45940.875384606479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45940.875384606479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45940.875384606479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45940.875384606479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45940.875384606479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45940.875384606479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45940.875384606479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45940.875384606479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45940.875384606479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45940.875384606479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45940.875384606479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45940.875384606479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45940.875384606479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45940.875384606479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45940.875384606479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45940.875384606479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45940.875384606479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45940.875384606479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45940.875384606479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45940.875384606479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45940.875384606479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45940.875384606479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45940.875384606479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45940.875384606479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45940.875384606479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45940.875384606479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45940.875384606479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45940.875384606479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45940.875384606479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45940.875384606479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45940.875384606479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45940.875384606479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45940.875384606479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45940.875384606479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45940.875384606479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45940.875384606479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45940.875384606479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45940.875384606479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45940.875384606479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45940.875384606479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45940.875384606479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45940.875384606479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45940.875384606479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45940.875384606479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45940.875384606479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45940.875384606479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45940.875384606479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45940.875384606479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45940.875384606479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45940.875384606479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45940.875384606479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45940.875384606479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45940.875384606479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45940.875384606479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45940.875384606479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45940.875384606479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45940.875384606479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45940.875384606479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45940.875384606479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45940.875384606479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45940.875384606479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45940.875384606479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45940.875384606479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45940.875384606479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45940.875384606479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45940.875384606479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45940.875384606479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45940.875384606479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45940.875384606479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45940.875384606479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45940.875384606479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45940.875384606479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45940.875384606479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45940.875384606479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45940.875384606479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45940.875384606479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45940.875384606479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45940.875384606479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45940.875384606479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45940.875384606479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45940.875384606479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45940.875384606479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45940.875384606479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45940.875384606479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45940.875384606479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45940.875384606479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45940.875384606479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45940.875384606479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45940.875384606479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45940.875384606479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45940.875384606479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45940.875384606479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45940.875384606479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45940.875384606479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45940.875384606479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45940.875384606479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45940.875384606479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45940.875384606479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45940.875384606479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45940.875384606479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45940.875384606479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45940.875384606479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45940.875384606479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45940.875384606479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45940.875384606479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45940.875384606479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45940.875384606479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45940.875384606479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45940.875384606479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45940.875384606479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45940.875384606479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45940.875384606479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45940.875384606479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45940.875384606479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45940.875384606479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45940.875384606479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45940.875384606479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45940.875384606479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45940.875384606479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45940.875384606479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45940.875384606479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45940.875384606479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45940.875384606479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45940.875384606479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45940.875384606479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45940.875384606479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45940.875384606479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45940.875384606479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45940.875384606479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45940.875384606479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45940.875384606479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45940.875384606479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45940.875384606479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45940.875384606479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45940.875384606479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45940.875384606479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45940.875384606479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45940.875384606479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45940.875384606479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45940.875384606479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45940.875384606479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45940.875384606479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45940.875384606479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45940.875384606479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45940.875384606479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45940.875384606479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45940.875384606479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45940.875384606479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45940.875384606479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45940.875384606479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45940.875384606479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45940.875384606479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45940.875384606479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45940.875384606479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45940.875384606479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45940.875384606479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45940.875384606479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45940.875384606479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45940.875384606479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45940.875384606479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45940.875384606479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45940.875384606479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45940.875384606479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45940.875384606479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45940.875384606479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45940.875384606479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45940.875384606479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45940.875384606479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45940.875384606479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45940.875384606479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45940.875384606479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45940.875384606479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45940.875384606479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45940.875384606479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45940.875384606479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45940.875384606479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45940.875384606479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45940.875384606479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45940.875384606479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45940.875384606479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45940.875384606479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45940.875384606479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45940.875384606479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45940.875384606479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45940.875384606479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45940.875384606479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45940.875384606479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45940.875384606479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45940.875384606479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45940.875384606479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45940.875384606479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45940.875384606479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45940.875384606479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45940.875384606479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45940.875384606479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45940.875384606479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45940.875384606479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45940.875384606479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45940.875384606479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45940.875384606479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45940.875384606479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45940.875384606479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45940.875384606479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45940.875384606479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45940.875384606479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45940.875384606479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45940.875384606479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45940.875384606479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45940.875384606479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45940.875384606479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45940.875384606479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45940.875384606479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45940.875384606479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45940.875384606479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45940.875384606479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45940.875384606479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45940.875384606479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45940.875384606479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45940.875384606479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45940.875384606479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45940.875384606479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45940.875384606479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45940.875384606479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45940.875384606479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45940.875384606479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45940.875384606479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45940.875384606479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45940.875384606479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45940.875384606479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45940.875384606479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45940.875384606479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45940.875384606479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45940.875384606479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45940.875384606479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45940.875384606479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45940.875384606479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45940.875384606479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45940.875384606479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45940.875384606479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45940.875384606479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45940.875384606479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45940.875384606479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45940.875384606479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45940.875384606479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45940.875384606479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45940.875384606479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45940.875384606479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45940.875384606479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45940.875384606479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45940.875384606479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45940.875384606479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45940.875384606479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45940.875384606479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45940.875384606479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45940.875384606479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45940.875384606479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45940.875384606479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45940.875384606479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45940.875384606479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45940.875384606479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45940.875384606479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45940.875384606479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45940.875384606479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45940.875384606479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45940.875384606479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45940.875384606479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45940.875384606479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45940.875384606479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45940.875384606479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45940.875384606479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45940.875384606479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45940.875384606479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45940.875384606479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45940.875384606479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45940.875384606479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45940.875384606479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45940.875384606479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45940.875384606479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45940.875384606479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45940.875384606479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45940.875384606479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45940.875384606479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45940.875384606479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45940.875384606479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45940.875384606479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45940.875384606479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45940.875384606479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45940.875384606479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45940.875384606479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45940.875384606479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45940.875384606479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45940.875384606479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45940.875384606479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45940.875384606479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45940.875384606479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45940.875384606479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45940.875384606479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45940.875384606479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45940.875384606479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45940.875384606479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45940.875384606479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45940.875384606479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45940.875384606479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45940.875384606479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45940.875384606479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45940.875384606479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45940.875384606479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45940.875384606479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45940.875384606479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45940.875384606479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45940.875384606479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45940.875384606479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45940.875384606479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45940.875384606479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45940.875384606479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45940.875384606479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45940.875384606479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45940.875384606479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45940.875384606479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45940.875384606479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45940.875384606479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45940.875384606479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45940.875384606479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45940.875384606479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45940.875384606479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45940.875384606479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45940.875384606479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45940.875384606479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45940.875384606479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45940.875384606479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45940.875384606479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45940.875384606479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45940.875384606479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45940.875384606479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45940.875384606479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45940.875384606479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45940.875384606479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45940.875384606479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45940.875384606479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45940.875384606479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45940.875384606479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45940.875384606479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45940.875384606479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45940.875384606479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45940.875384606479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45940.875384606479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45940.875384606479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45940.875384606479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45940.875384606479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45940.875384606479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45940.875384606479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45940.875384606479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45940.875384606479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45940.875384606479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45940.875384606479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45940.875384606479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45940.875384606479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45940.875384606479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45940.875384606479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45940.875384606479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45940.875384606479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45940.875384606479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45940.875384606479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45940.875384606479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45940.875384606479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45940.875384606479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45940.875384606479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45940.875384606479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45940.875384606479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45940.875384606479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45940.875384606479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45940.875384606479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45940.875384606479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45940.875384606479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45940.875384606479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45940.875384606479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45940.875384606479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45940.875384606479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45940.875384606479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45940.875384606479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45940.875384606479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45940.875384606479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45940.875384606479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45940.875384606479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45940.875384606479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237.39466701388301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6</v>
      </c>
      <c r="D3" s="129" t="s">
        <v>39057</v>
      </c>
      <c r="E3" s="104" t="s">
        <v>39045</v>
      </c>
      <c r="F3" s="131">
        <v>45940.864583333336</v>
      </c>
      <c r="G3" s="132">
        <f ca="1">IFERROR(NOW()-F3,"")</f>
        <v>1.0801273143442813E-2</v>
      </c>
      <c r="H3" s="131">
        <v>45940.85434027778</v>
      </c>
      <c r="I3" s="127" t="str">
        <f>IFERROR(VLOOKUP(D3,DB!A:F,6,0),"")</f>
        <v>Generator-DG</v>
      </c>
      <c r="J3" s="127" t="str">
        <f>IFERROR(VLOOKUP(D3,DB!A:G,7,0),"")</f>
        <v>Good</v>
      </c>
      <c r="K3" s="133" t="s">
        <v>39058</v>
      </c>
      <c r="L3" s="129" t="str">
        <f>IFERROR(VLOOKUP(D3,DB!A:I,9,0),"")</f>
        <v>Latis</v>
      </c>
    </row>
    <row r="4" spans="1:16" ht="15" customHeight="1">
      <c r="A4" s="127"/>
      <c r="B4" s="127" t="str">
        <f>IFERROR(VLOOKUP(D4,DB!A:K,11,0),"")</f>
        <v/>
      </c>
      <c r="C4" s="128"/>
      <c r="D4" s="129"/>
      <c r="E4" s="104"/>
      <c r="F4" s="131"/>
      <c r="G4" s="132">
        <f ca="1">IFERROR(NOW()-F4,"")</f>
        <v>45940.875384606479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45940.875384606479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45940.875384606479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45940.875384606479</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45940.875384606479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45940.875384606479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45940.875384606479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45940.875384606479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45940.875384606479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45940.875384606479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45940.875384606479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45940.875384606479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45940.875384606479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45940.875384606479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45940.875384606479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45940.875384606479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45940.875384606479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45940.875384606479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45940.875384606479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45940.875384606479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45940.875384606479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45940.875384606479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45940.875384606479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45940.875384606479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45940.875384606479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45940.875384606479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45940.875384606479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45940.875384606479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45940.875384606479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45940.875384606479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45940.875384606479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45940.875384606479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45940.875384606479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45940.875384606479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45940.875384606479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45940.875384606479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45940.875384606479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45940.875384606479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45940.875384606479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45940.875384606479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45940.875384606479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45940.875384606479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45940.875384606479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45940.875384606479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45940.875384606479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45940.875384606479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45940.875384606479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45940.875384606479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45940.875384606479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45940.875384606479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45940.875384606479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45940.875384606479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45940.875384606479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45940.875384606479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45940.875384606479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45940.875384606479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45940.875384606479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45940.875384606479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45940.875384606479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45940.875384606479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45940.875384606479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45940.875384606479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45940.875384606479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45940.875384606479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45940.875384606479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45940.875384606479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45940.875384606479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45940.875384606479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45940.875384606479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45940.875384606479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45940.875384606479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45940.875384606479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45940.875384606479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45940.875384606479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45940.875384606479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45940.875384606479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45940.875384606479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45940.875384606479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45940.875384606479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45940.875384606479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45940.875384606479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45940.875384606479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45940.875384606479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45940.875384606479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45940.875384606479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45940.875384606479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45940.875384606479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45940.875384606479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45940.875384606479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45940.875384606479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45940.875384606479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45940.875384606479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45940.875384606479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45940.875384606479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45940.875384606479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45940.875384606479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45940.875384606479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45940.875384606479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45940.875384606479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45940.875384606479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45940.875384606479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45940.875384606479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45940.875384606479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45940.875384606479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45940.875384606479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45940.875384606479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45940.875384606479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45940.875384606479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45940.875384606479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45940.875384606479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45940.875384606479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45940.875384606479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45940.875384606479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45940.875384606479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45940.875384606479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45940.875384606479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45940.875384606479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45940.875384606479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45940.875384606479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45940.875384606479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45940.875384606479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45940.875384606479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45940.875384606479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45940.875384606479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45940.875384606479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45940.875384606479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45940.875384606479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45940.875384606479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45940.875384606479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45940.875384606479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45940.875384606479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45940.875384606479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45940.875384606479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45940.875384606479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45940.875384606479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45940.875384606479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45940.875384606479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45940.875384606479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45940.875384606479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45940.875384606479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45940.875384606479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45940.875384606479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45940.875384606479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45940.875384606479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45940.875384606479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45940.875384606479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45940.875384606479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45940.875384606479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45940.875384606479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45940.875384606479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45940.875384606479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45940.875384606479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45940.875384606479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45940.875384606479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45940.875384606479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45940.875384606479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45940.875384606479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45940.875384606479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45940.875384606479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45940.875384606479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45940.875384606479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45940.875384606479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45940.875384606479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45940.875384606479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45940.875384606479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45940.875384606479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45940.875384606479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45940.875384606479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45940.875384606479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45940.875384606479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45940.875384606479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45940.875384606479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45940.875384606479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45940.875384606479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45940.875384606479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45940.875384606479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45940.875384606479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45940.875384606479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45940.875384606479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45940.875384606479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45940.875384606479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45940.875384606479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45940.875384606479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45940.875384606479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45940.875384606479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45940.875384606479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45940.875384606479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45940.875384606479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45940.875384606479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45940.875384606479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45940.875384606479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45940.875384606479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45940.875384606479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45940.875384606479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45940.875384606479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45940.875384606479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45940.875384606479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45940.875384606479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45940.875384606479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45940.875384606479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45940.875384606479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45940.875384606479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45940.875384606479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45940.875384606479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45940.875384606479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45940.875384606479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45940.875384606479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45940.875384606479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45940.875384606479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45940.875384606479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45940.875384606479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45940.875384606479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45940.875384606479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45940.875384606479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45940.875384606479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45940.875384606479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45940.875384606479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45940.875384606479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45940.875384606479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45940.875384606479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45940.875384606479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45940.875384606479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45940.875384606479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45940.875384606479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45940.875384606479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45940.875384606479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45940.875384606479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45940.875384606479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45940.875384606479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45940.875384606479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45940.875384606479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45940.875384606479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45940.875384606479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45940.875384606479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45940.875384606479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45940.875384606479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45940.875384606479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45940.875384606479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45940.875384606479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45940.875384606479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45940.875384606479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45940.875384606479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45940.875384606479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45940.875384606479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45940.875384606479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45940.875384606479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45940.875384606479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45940.875384606479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45940.875384606479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45940.875384606479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45940.875384606479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45940.875384606479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45940.875384606479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45940.875384606479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45940.875384606479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45940.875384606479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45940.875384606479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45940.875384606479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45940.875384606479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45940.875384606479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45940.875384606479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45940.875384606479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45940.875384606479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45940.875384606479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45940.875384606479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45940.875384606479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45940.875384606479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45940.875384606479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45940.875384606479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45940.875384606479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45940.875384606479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45940.875384606479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45940.875384606479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45940.875384606479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45940.875384606479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45940.875384606479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45940.875384606479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45940.875384606479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45940.875384606479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45940.875384606479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45940.875384606479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45940.875384606479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45940.875384606479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45940.875384606479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45940.875384606479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45940.875384606479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45940.875384606479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45940.875384606479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45940.875384606479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45940.875384606479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45940.875384606479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45940.875384606479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45940.875384606479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45940.875384606479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45940.875384606479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45940.875384606479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45940.875384606479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45940.875384606479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45940.875384606479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45940.875384606479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45940.875384606479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45940.875384606479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45940.875384606479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45940.875384606479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45940.875384606479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45940.875384606479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45940.875384606479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45940.875384606479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45940.875384606479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45940.875384606479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45940.875384606479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45940.875384606479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45940.875384606479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45940.875384606479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45940.875384606479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45940.875384606479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45940.875384606479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45940.875384606479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45940.875384606479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45940.875384606479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45940.875384606479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45940.875384606479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45940.875384606479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45940.875384606479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45940.875384606479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45940.875384606479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45940.875384606479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45940.875384606479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45940.875384606479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45940.875384606479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45940.875384606479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45940.875384606479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45940.875384606479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45940.875384606479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45940.875384606479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45940.875384606479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45940.875384606479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45940.875384606479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45940.875384606479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45940.875384606479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45940.875384606479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45940.875384606479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45940.875384606479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45940.875384606479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45940.875384606479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45940.875384606479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45940.875384606479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45940.875384606479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45940.875384606479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45940.875384606479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45940.875384606479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45940.875384606479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45940.875384606479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45940.875384606479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45940.875384606479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45940.875384606479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45940.875384606479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45940.875384606479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45940.875384606479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45940.875384606479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45940.875384606479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45940.875384606479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45940.875384606479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45940.875384606479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45940.875384606479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45940.875384606479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45940.875384606479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45940.875384606479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45940.875384606479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45940.875384606479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45940.875384606479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45940.875384606479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45940.875384606479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45940.875384606479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45940.875384606479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45940.875384606479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45940.875384606479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45940.875384606479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45940.875384606479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45940.875384606479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45940.875384606479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45940.875384606479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45940.875384606479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45940.875384606479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45940.875384606479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45940.875384606479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45940.875384606479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45940.875384606479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45940.875384606479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45940.875384606479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45940.875384606479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45940.875384606479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45940.875384606479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45940.875384606479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45940.875384606479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45940.875384606479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45940.875384606479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45940.875384606479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45940.875384606479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45940.875384606479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45940.875384606479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45940.875384606479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45940.875384606479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45940.875384606479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45940.875384606479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45940.875384606479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45940.875384606479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45940.875384606479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45940.875384606479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45940.875384606479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45940.875384606479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45940.875384606479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45940.875384606479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45940.875384606479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45940.875384606479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45940.875384606479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45940.875384606479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45940.875384606479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45940.875384606479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45940.875384606479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45940.875384606479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45940.875384606479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45940.875384606479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45940.875384606479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45940.875384606479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45940.875384606479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45940.875384606479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45940.875384606479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45940.875384606479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45940.875384606479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45940.875384606479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45940.875384606479</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45940.875384606479</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2">
        <f ca="1">IFERROR(NOW()-F2,"")</f>
        <v>49.04332442129089</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2">
        <f t="shared" ref="G3" ca="1" si="0">IFERROR(NOW()-F3,"")</f>
        <v>14.686507291662565</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45940.875384606479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45940.875384606479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45940.875384606479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45940.875384606479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45940.875384606479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45940.875384606479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45940.875384606479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45940.875384606479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45940.875384606479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45940.875384606479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45940.875384606479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45940.875384606479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45940.875384606479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45940.875384606479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45940.875384606479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45940.875384606479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45940.875384606479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45940.875384606479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45940.875384606479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45940.875384606479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45940.875384606479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45940.875384606479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45940.875384606479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45940.875384606479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45940.875384606479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45940.875384606479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45940.875384606479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45940.875384606479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45940.875384606479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45940.875384606479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45940.875384606479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45940.875384606479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45940.875384606479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45940.875384606479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45940.875384606479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45940.875384606479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45940.875384606479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45940.875384606479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45940.875384606479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45940.875384606479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45940.875384606479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45940.875384606479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45940.875384606479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45940.875384606479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45940.875384606479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45940.875384606479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45940.875384606479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45940.875384606479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45940.875384606479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45940.875384606479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45940.875384606479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45940.875384606479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45940.875384606479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45940.875384606479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45940.875384606479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45940.875384606479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45940.875384606479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45940.875384606479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45940.875384606479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45940.875384606479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45940.875384606479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45940.875384606479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45940.875384606479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45940.875384606479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45940.875384606479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45940.875384606479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45940.875384606479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45940.875384606479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45940.875384606479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45940.875384606479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45940.875384606479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45940.875384606479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45940.875384606479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45940.875384606479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45940.875384606479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45940.875384606479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45940.875384606479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45940.875384606479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45940.875384606479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45940.875384606479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45940.875384606479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45940.875384606479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45940.875384606479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45940.875384606479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45940.875384606479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45940.875384606479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45940.875384606479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45940.875384606479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45940.875384606479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45940.875384606479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45940.875384606479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45940.875384606479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45940.875384606479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45940.875384606479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45940.875384606479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45940.875384606479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45940.875384606479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45940.875384606479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45940.875384606479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tabSelected="1"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14.102537384256721</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1.3463221064812387</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6.9944123842578847</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1.017282754626649</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39071</v>
      </c>
      <c r="B6" s="157" t="str">
        <f>IFERROR(VLOOKUP(D6,DB!A:K,11,0),"")</f>
        <v>R6</v>
      </c>
      <c r="C6" s="157">
        <v>1</v>
      </c>
      <c r="D6" s="156" t="s">
        <v>33325</v>
      </c>
      <c r="E6" s="156" t="s">
        <v>38964</v>
      </c>
      <c r="F6" s="113">
        <v>45940.650752314818</v>
      </c>
      <c r="G6" s="162">
        <f t="shared" ref="G6:G9" ca="1" si="0">IFERROR(NOW()-F6,"-")</f>
        <v>0.22463229166169185</v>
      </c>
      <c r="H6" s="113">
        <v>45940.45071759259</v>
      </c>
      <c r="I6" s="157" t="str">
        <f>IFERROR(VLOOKUP(D6,DB!A:F,6,0),"")</f>
        <v>Generator-SG</v>
      </c>
      <c r="J6" s="157" t="str">
        <f>IFERROR(VLOOKUP(D6,DB!A:G,7,0),"")</f>
        <v>Vandalized</v>
      </c>
      <c r="K6" s="160" t="s">
        <v>39072</v>
      </c>
      <c r="L6" s="158" t="str">
        <f>IFERROR(VLOOKUP(D6,DB!A:I,9,0),"")</f>
        <v>Latis</v>
      </c>
    </row>
    <row r="7" spans="1:16383" ht="31.5" customHeight="1">
      <c r="A7" s="110" t="s">
        <v>39073</v>
      </c>
      <c r="B7" s="157" t="str">
        <f>IFERROR(VLOOKUP(D7,DB!A:K,11,0),"")</f>
        <v>R6</v>
      </c>
      <c r="C7" s="157">
        <v>5</v>
      </c>
      <c r="D7" s="156" t="s">
        <v>38885</v>
      </c>
      <c r="E7" s="156" t="s">
        <v>38964</v>
      </c>
      <c r="F7" s="113">
        <v>45940.785937499997</v>
      </c>
      <c r="G7" s="162">
        <f t="shared" ca="1" si="0"/>
        <v>8.9447106482111849E-2</v>
      </c>
      <c r="H7" s="113">
        <v>45940.779016203705</v>
      </c>
      <c r="I7" s="157" t="str">
        <f>IFERROR(VLOOKUP(D7,DB!A:F,6,0),"")</f>
        <v>SCECO</v>
      </c>
      <c r="J7" s="157" t="str">
        <f>IFERROR(VLOOKUP(D7,DB!A:G,7,0),"")</f>
        <v>Good</v>
      </c>
      <c r="K7" s="160" t="s">
        <v>39074</v>
      </c>
      <c r="L7" s="158" t="str">
        <f>IFERROR(VLOOKUP(D7,DB!A:I,9,0),"")</f>
        <v>Latis</v>
      </c>
    </row>
    <row r="8" spans="1:16383" ht="31.5" customHeight="1">
      <c r="A8" s="110" t="s">
        <v>39075</v>
      </c>
      <c r="B8" s="157" t="str">
        <f>IFERROR(VLOOKUP(D8,DB!A:K,11,0),"")</f>
        <v>R6</v>
      </c>
      <c r="C8" s="157">
        <v>4</v>
      </c>
      <c r="D8" s="156" t="s">
        <v>37601</v>
      </c>
      <c r="E8" s="156" t="s">
        <v>38964</v>
      </c>
      <c r="F8" s="113">
        <v>45940.809618055559</v>
      </c>
      <c r="G8" s="162">
        <f t="shared" ca="1" si="0"/>
        <v>6.5766550920670852E-2</v>
      </c>
      <c r="H8" s="113">
        <v>45940.803784722222</v>
      </c>
      <c r="I8" s="157" t="str">
        <f>IFERROR(VLOOKUP(D8,DB!A:F,6,0),"")</f>
        <v>SCECO</v>
      </c>
      <c r="J8" s="157" t="str">
        <f>IFERROR(VLOOKUP(D8,DB!A:G,7,0),"")</f>
        <v>Vandalized</v>
      </c>
      <c r="K8" s="160" t="s">
        <v>39076</v>
      </c>
      <c r="L8" s="158" t="str">
        <f>IFERROR(VLOOKUP(D8,DB!A:I,9,0),"")</f>
        <v>Latis</v>
      </c>
    </row>
    <row r="9" spans="1:16383" ht="31.5" customHeight="1">
      <c r="A9" s="110"/>
      <c r="B9" s="157" t="str">
        <f>IFERROR(VLOOKUP(D9,DB!A:K,11,0),"")</f>
        <v/>
      </c>
      <c r="C9" s="157"/>
      <c r="D9" s="165"/>
      <c r="E9" s="158"/>
      <c r="F9" s="113"/>
      <c r="G9" s="162">
        <f t="shared" ca="1" si="0"/>
        <v>45940.875384606479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45940.875384606479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45940.875384606479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45940.875384606479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45940.875384606479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45940.875384606479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45940.875384606479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45940.875384606479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45940.875384606479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45940.875384606479</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45940.875384606479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45940.875384606479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45940.875384606479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45940.875384606479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45940.875384606479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45940.875384606479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45940.875384606479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45940.875384606479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45940.875384606479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45940.875384606479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45940.875384606479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45940.875384606479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45940.875384606479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45940.875384606479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45940.875384606479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45940.875384606479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45940.875384606479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45940.875384606479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45940.875384606479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45940.875384606479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45940.875384606479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45940.875384606479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45940.875384606479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45940.875384606479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45940.875384606479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45940.875384606479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45940.875384606479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45940.875384606479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45940.875384606479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45940.875384606479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45940.875384606479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45940.875384606479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45940.875384606479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45940.875384606479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45940.875384606479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45940.875384606479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45940.875384606479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45940.875384606479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45940.875384606479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45940.875384606479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45940.875384606479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45940.875384606479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45940.875384606479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45940.875384606479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45940.875384606479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45940.875384606479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45940.875384606479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45940.875384606479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45940.875384606479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45940.875384606479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45940.875384606479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45940.875384606479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45940.875384606479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45940.875384606479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45940.875384606479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45940.875384606479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45940.875384606479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45940.875384606479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45940.875384606479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45940.875384606479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45940.875384606479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45940.875384606479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45940.875384606479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45940.875384606479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45940.875384606479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45940.875384606479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45940.875384606479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45940.875384606479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45940.875384606479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45940.875384606479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45940.875384606479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45940.875384606479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45940.875384606479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45940.875384606479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45940.875384606479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45940.875384606479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45940.875384606479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45940.875384606479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45940.875384606479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45940.875384606479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45940.875384606479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45940.875384606479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45940.875384606479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45940.875384606479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45940.875384606479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45940.875384606479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45940.875384606479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45940.875384606479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45940.875384606479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45940.875384606479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45940.875384606479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45940.875384606479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45940.875384606479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45940.875384606479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45940.875384606479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45940.875384606479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45940.875384606479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45940.875384606479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45940.875384606479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45940.875384606479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45940.875384606479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45940.875384606479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45940.875384606479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45940.875384606479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45940.875384606479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45940.875384606479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45940.875384606479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45940.875384606479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45940.875384606479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45940.875384606479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45940.875384606479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45940.875384606479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45940.875384606479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45940.875384606479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45940.875384606479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45940.875384606479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45940.875384606479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45940.875384606479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45940.875384606479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45940.875384606479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45940.875384606479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45940.875384606479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45940.875384606479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45940.875384606479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45940.875384606479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45940.875384606479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45940.875384606479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45940.875384606479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45940.875384606479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45940.875384606479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45940.875384606479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45940.875384606479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45940.875384606479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45940.875384606479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45940.875384606479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45940.875384606479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45940.875384606479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45940.875384606479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45940.875384606479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45940.875384606479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45940.875384606479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45940.875384606479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45940.875384606479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45940.875384606479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45940.875384606479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45940.875384606479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45940.875384606479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45940.875384606479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45940.875384606479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45940.875384606479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45940.875384606479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45940.875384606479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45940.875384606479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45940.875384606479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45940.875384606479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45940.875384606479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45940.875384606479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45940.875384606479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45940.875384606479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45940.875384606479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45940.875384606479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45940.875384606479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45940.875384606479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45940.875384606479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45940.875384606479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45940.875384606479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45940.875384606479</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2025-10-10T18:02:32Z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